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tables/table16.xml" ContentType="application/vnd.openxmlformats-officedocument.spreadsheetml.table+xml"/>
  <Override PartName="/xl/charts/chart17.xml" ContentType="application/vnd.openxmlformats-officedocument.drawingml.chart+xml"/>
  <Override PartName="/xl/drawings/drawing15.xml" ContentType="application/vnd.openxmlformats-officedocument.drawing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105" windowWidth="20115" windowHeight="7230" tabRatio="929" activeTab="2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2017 " sheetId="9" r:id="rId9"/>
    <sheet name="CONSIG. M.P." sheetId="6" r:id="rId10"/>
    <sheet name="DETENIDOS" sheetId="8" r:id="rId11"/>
    <sheet name="SALIDAS DIF.  MULTA" sheetId="32" r:id="rId12"/>
    <sheet name="AREA MEDICA" sheetId="30" r:id="rId13"/>
    <sheet name="CRUCEROS MAY  INCIDENCIA" sheetId="20" r:id="rId14"/>
  </sheets>
  <definedNames>
    <definedName name="_xlnm.Print_Area" localSheetId="13">'CRUCEROS MAY  INCIDENCIA'!$A$1:$C$42</definedName>
    <definedName name="_xlnm.Print_Area" localSheetId="6">'ESTADO DE EBRIEDAD'!$A$1:$I$81</definedName>
  </definedNames>
  <calcPr calcId="145621"/>
</workbook>
</file>

<file path=xl/calcChain.xml><?xml version="1.0" encoding="utf-8"?>
<calcChain xmlns="http://schemas.openxmlformats.org/spreadsheetml/2006/main">
  <c r="C30" i="9" l="1"/>
  <c r="E29" i="14" l="1"/>
  <c r="D29" i="14"/>
  <c r="C41" i="2"/>
  <c r="C65" i="1" l="1"/>
  <c r="C19" i="1"/>
  <c r="F31" i="14" l="1"/>
  <c r="B29" i="8" l="1"/>
  <c r="B17" i="8"/>
  <c r="C17" i="6"/>
  <c r="C19" i="5"/>
  <c r="C19" i="3"/>
  <c r="C22" i="2"/>
  <c r="C16" i="9" l="1"/>
  <c r="J12" i="32" l="1"/>
  <c r="J14" i="32"/>
  <c r="J16" i="32"/>
  <c r="J10" i="32"/>
  <c r="I17" i="32"/>
  <c r="D17" i="32" l="1"/>
  <c r="E17" i="32"/>
  <c r="F17" i="32"/>
  <c r="G17" i="32"/>
  <c r="H17" i="32"/>
  <c r="C17" i="32"/>
  <c r="J17" i="32" l="1"/>
  <c r="D19" i="3"/>
  <c r="F32" i="14" l="1"/>
  <c r="F33" i="14"/>
  <c r="F34" i="14"/>
  <c r="C17" i="8" l="1"/>
  <c r="D17" i="6" l="1"/>
  <c r="D19" i="5"/>
  <c r="D22" i="2"/>
  <c r="D19" i="1"/>
  <c r="C63" i="18"/>
  <c r="C37" i="18"/>
  <c r="C33" i="15"/>
  <c r="C42" i="15"/>
  <c r="F38" i="14"/>
  <c r="E36" i="14"/>
  <c r="E39" i="14" s="1"/>
  <c r="D36" i="14"/>
  <c r="C36" i="14"/>
  <c r="B36" i="14"/>
  <c r="C29" i="14"/>
  <c r="B29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B39" i="14" l="1"/>
  <c r="G37" i="13"/>
  <c r="D39" i="14"/>
  <c r="C39" i="14"/>
  <c r="F29" i="14"/>
  <c r="F36" i="14"/>
  <c r="F39" i="14" l="1"/>
</calcChain>
</file>

<file path=xl/sharedStrings.xml><?xml version="1.0" encoding="utf-8"?>
<sst xmlns="http://schemas.openxmlformats.org/spreadsheetml/2006/main" count="281" uniqueCount="190">
  <si>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</si>
  <si>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</si>
  <si>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</si>
  <si>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</si>
  <si>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</si>
  <si>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</si>
  <si>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</si>
  <si>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</si>
  <si>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</si>
  <si>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</si>
  <si>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</si>
  <si>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</si>
  <si>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</si>
  <si>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</si>
  <si>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</si>
  <si>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</si>
  <si>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</si>
  <si>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</si>
  <si>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</si>
  <si>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</si>
  <si>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</si>
  <si>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</si>
  <si>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</si>
  <si>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</si>
  <si>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</si>
  <si>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</si>
  <si>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</si>
  <si>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</si>
  <si>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</si>
  <si>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</si>
  <si>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</si>
  <si>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</si>
  <si>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</si>
  <si>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</si>
  <si>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</si>
  <si>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</si>
  <si>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</si>
  <si>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</si>
  <si>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</si>
  <si>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</si>
  <si>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</si>
  <si>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</si>
  <si>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</si>
  <si>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</si>
  <si>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</si>
  <si>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</si>
  <si>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</si>
  <si>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</si>
  <si>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</si>
  <si>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</si>
  <si>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</si>
  <si>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</si>
  <si>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</si>
  <si>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</si>
  <si>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</si>
  <si>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</si>
  <si>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</si>
  <si>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</si>
  <si>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</si>
  <si>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</si>
  <si>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</si>
  <si>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</si>
  <si>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</si>
  <si>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</si>
  <si>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</si>
  <si>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</si>
  <si>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</si>
  <si>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</si>
  <si>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</si>
  <si>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</si>
  <si>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</si>
  <si>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</si>
  <si>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</si>
  <si>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</si>
  <si>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</si>
  <si>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</si>
  <si>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</si>
  <si>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</si>
  <si>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</si>
  <si>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</si>
  <si>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</si>
  <si>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</si>
  <si>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</si>
  <si>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</si>
  <si>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</si>
  <si>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</si>
  <si>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BICICLETA</t>
  </si>
  <si>
    <t>TRICICLO</t>
  </si>
  <si>
    <t>CARROMATO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</si>
  <si>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</si>
  <si>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</si>
  <si>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</si>
  <si>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</si>
  <si>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</si>
  <si>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</si>
  <si>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</si>
  <si>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TAXIS</t>
  </si>
  <si>
    <t>AUTOBUSES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</si>
  <si>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</si>
  <si>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</si>
  <si>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</si>
  <si>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</si>
  <si>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</si>
  <si>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</si>
  <si>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</si>
  <si>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PARTICULARES</t>
  </si>
  <si>
    <t>MENOR DE EDAD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</si>
  <si>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</si>
  <si>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</si>
  <si>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</si>
  <si>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</si>
  <si>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</si>
  <si>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</si>
  <si>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>DE 17 AÑOS</t>
  </si>
  <si>
    <t>MAYORES DE EDAD</t>
  </si>
  <si>
    <t xml:space="preserve">INFORME DE CRUCEROS CON MAYOR INCIDENCIA  DE ACCIDENTES  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</si>
  <si>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</si>
  <si>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</si>
  <si>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</si>
  <si>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</si>
  <si>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</si>
  <si>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</si>
  <si>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Detenidos</t>
  </si>
  <si>
    <t>Peritos</t>
  </si>
  <si>
    <t>Otras Corporaciones</t>
  </si>
  <si>
    <t>Consultas Médicas</t>
  </si>
  <si>
    <t>Alcoholimetrias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</si>
  <si>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</si>
  <si>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</si>
  <si>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</si>
  <si>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</si>
  <si>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</si>
  <si>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</si>
  <si>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</si>
  <si>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SIN EVIDENCIA</t>
  </si>
  <si>
    <t>PREESC. MÉDICA</t>
  </si>
  <si>
    <t>A.A.</t>
  </si>
  <si>
    <t>INFORME DE CONSULTAS Y  CERTIFICADOS Y ATENCIONES  EN ÁREA MÉDICA</t>
  </si>
  <si>
    <t>ALCANCE</t>
  </si>
  <si>
    <t>CORTE DE CIRCULACIÓN</t>
  </si>
  <si>
    <t>REVERSA</t>
  </si>
  <si>
    <t>Columna2</t>
  </si>
  <si>
    <t>PERDIDA DE CTRL</t>
  </si>
  <si>
    <t>CRUZAR SIN PRECAUCIÓN</t>
  </si>
  <si>
    <t>SENTIDO CONTRARIO</t>
  </si>
  <si>
    <t>HUYO RESPONSABLE</t>
  </si>
  <si>
    <t>SEMAFORIZADOS</t>
  </si>
  <si>
    <t>NO SEMAFORIZADO</t>
  </si>
  <si>
    <t>OTROS MOTIVOS</t>
  </si>
  <si>
    <t>SEMAFORO EN ROJO</t>
  </si>
  <si>
    <t>Partículares y Empresas</t>
  </si>
  <si>
    <t>OBJETOS EN EL CAMINO</t>
  </si>
  <si>
    <t>SEPTIEMBRE</t>
  </si>
  <si>
    <t>S E P T I E M B R E</t>
  </si>
  <si>
    <t>ABRIR LA PUERTA</t>
  </si>
  <si>
    <t>SEMAFORO SIN FUNCIONAR</t>
  </si>
  <si>
    <t xml:space="preserve">  </t>
  </si>
  <si>
    <t>SEPT /2017</t>
  </si>
  <si>
    <t>ACCIDENTES VIALES PARTICULARES, TAXIS Y AUTOBUSES 2017</t>
  </si>
  <si>
    <t>Sept/2017</t>
  </si>
  <si>
    <t>IBA SOBRE EL VEHÍCULO</t>
  </si>
  <si>
    <t>MOTOCICLETAS OFICIALES</t>
  </si>
  <si>
    <t>GRUAS 2017</t>
  </si>
  <si>
    <t>Gruas Silva</t>
  </si>
  <si>
    <t>Otras</t>
  </si>
  <si>
    <t>SEPT/2018</t>
  </si>
  <si>
    <t>COMPARATIVO ACCIDENTES VIALES  SEPTIEMBRE    2017 - 2018</t>
  </si>
  <si>
    <t>SEPT / 2018</t>
  </si>
  <si>
    <t>COMPARATIVO DE CAUSAS DETERMINANTES  SEPTIEMBRE 2017 - 2018</t>
  </si>
  <si>
    <t>ACCIDENTES VIALES POR HORA EN EL MES DE  SEPTIEMBRE   2018</t>
  </si>
  <si>
    <t>EDAD  DE LOS CONDUCTORES INVOLUCRADOS EN ESTADO  DE EBRIEDAD 2018</t>
  </si>
  <si>
    <t>ESTADO  DE   EBRIEDAD  POR HORA SEPTIEMBRE  2018</t>
  </si>
  <si>
    <t>DE  SEPTIEMBRE 2018</t>
  </si>
  <si>
    <t>DE SEPTIEMBRE  2018</t>
  </si>
  <si>
    <t>DOCUMENTACIÓN DE LOS VEHICULOS PARTICIPANTES EN ACCIDENTE VIAL EN EL MES DE SEPTIEMBRE   2018</t>
  </si>
  <si>
    <t>GRÚAS   2018</t>
  </si>
  <si>
    <t>COMPARATIVO DE GRÚAS UTILIZADAS  SEPTIEMBRE    2017 - 2018</t>
  </si>
  <si>
    <t>COMPARATIVA DE  ASUNTOS VIALES CONSIGNADOS  AL M.P. SEPTIEMBRE    2017 - 2018</t>
  </si>
  <si>
    <t>COMPARATIVA DE  DETENIDOS   SEPTIEMBRE    2017 - 2018</t>
  </si>
  <si>
    <t>LIBERTADES DISTINTAS A LA MULTA  SEPTIEMBRE  2018</t>
  </si>
  <si>
    <t xml:space="preserve"> EDAD   DE LOS CONDUCTORES QUE PARTICIPAN EN UN ACCIDENTE VIAL   EN EL MES DE  SEPTIEMBRE  2018</t>
  </si>
  <si>
    <t>AV. JUAREZ Y AV. IGNACIO COMONFORT</t>
  </si>
  <si>
    <t>AV. ARTES GRAFICAS Y BLVD. INDEPENDENCIA</t>
  </si>
  <si>
    <t>BLVD. INDEPENDENCIA Y CALZ. QUEBEC</t>
  </si>
  <si>
    <t>BLVD. INDEPENDENCIA Y CALZ. COLON</t>
  </si>
  <si>
    <t>BLVD. INDEPENDENCIA Y CALZ. FRANCISCO DE QUEVEDO</t>
  </si>
  <si>
    <t>BLVD. DIAGONAL REFORMA  Y CALZ. ANTONIO DE JUAMBELZ</t>
  </si>
  <si>
    <t>BLVD. TORREÓN MATAMOROS Y CALZ. JOSÉ VASCONCELOS</t>
  </si>
  <si>
    <t>AV. PRESIDENTE CARRANZA Y CALZ. COLON</t>
  </si>
  <si>
    <t>PERIFERICO RAÚL LÓPEZ SÁNCHEZ EN SUS DIFERENTES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</si>
</sst>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[$$-80A]#,##0.00;[Red]&quot;-&quot;[$$-80A]#,##0.00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Calibri"/>
      <family val="2"/>
      <scheme val="minor"/>
    </font>
    <font>
      <b/>
      <sz val="11"/>
      <name val="Arial Unicode MS"/>
      <family val="2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rgb="FFC00000"/>
      <name val="Arial Unicode MS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1"/>
      <name val="Arial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6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32" fillId="0" borderId="0"/>
    <xf numFmtId="0" fontId="32" fillId="0" borderId="0"/>
    <xf numFmtId="0" fontId="35" fillId="0" borderId="0"/>
    <xf numFmtId="0" fontId="49" fillId="0" borderId="0"/>
    <xf numFmtId="0" fontId="51" fillId="0" borderId="66"/>
    <xf numFmtId="0" fontId="40" fillId="0" borderId="67"/>
    <xf numFmtId="0" fontId="40" fillId="0" borderId="0"/>
    <xf numFmtId="0" fontId="36" fillId="5" borderId="0"/>
    <xf numFmtId="0" fontId="43" fillId="4" borderId="0"/>
    <xf numFmtId="0" fontId="44" fillId="23" borderId="0"/>
    <xf numFmtId="0" fontId="41" fillId="8" borderId="61"/>
    <xf numFmtId="0" fontId="46" fillId="17" borderId="64"/>
    <xf numFmtId="0" fontId="37" fillId="17" borderId="61"/>
    <xf numFmtId="0" fontId="39" fillId="0" borderId="60"/>
    <xf numFmtId="0" fontId="38" fillId="18" borderId="62"/>
    <xf numFmtId="0" fontId="47" fillId="0" borderId="0"/>
    <xf numFmtId="0" fontId="16" fillId="24" borderId="63"/>
    <xf numFmtId="0" fontId="48" fillId="0" borderId="0"/>
    <xf numFmtId="0" fontId="52" fillId="0" borderId="68"/>
    <xf numFmtId="0" fontId="34" fillId="19" borderId="0"/>
    <xf numFmtId="0" fontId="33" fillId="3" borderId="0"/>
    <xf numFmtId="0" fontId="33" fillId="9" borderId="0"/>
    <xf numFmtId="0" fontId="34" fillId="13" borderId="0"/>
    <xf numFmtId="0" fontId="34" fillId="20" borderId="0"/>
    <xf numFmtId="0" fontId="33" fillId="4" borderId="0"/>
    <xf numFmtId="0" fontId="33" fillId="10" borderId="0"/>
    <xf numFmtId="0" fontId="34" fillId="10" borderId="0"/>
    <xf numFmtId="0" fontId="34" fillId="21" borderId="0"/>
    <xf numFmtId="0" fontId="33" fillId="5" borderId="0"/>
    <xf numFmtId="0" fontId="33" fillId="11" borderId="0"/>
    <xf numFmtId="0" fontId="34" fillId="11" borderId="0"/>
    <xf numFmtId="0" fontId="34" fillId="14" borderId="0"/>
    <xf numFmtId="0" fontId="33" fillId="6" borderId="0"/>
    <xf numFmtId="0" fontId="33" fillId="6" borderId="0"/>
    <xf numFmtId="0" fontId="34" fillId="14" borderId="0"/>
    <xf numFmtId="0" fontId="34" fillId="15" borderId="0"/>
    <xf numFmtId="0" fontId="33" fillId="7" borderId="0"/>
    <xf numFmtId="0" fontId="33" fillId="9" borderId="0"/>
    <xf numFmtId="0" fontId="34" fillId="15" borderId="0"/>
    <xf numFmtId="0" fontId="34" fillId="22" borderId="0"/>
    <xf numFmtId="0" fontId="33" fillId="8" borderId="0"/>
    <xf numFmtId="0" fontId="33" fillId="12" borderId="0"/>
    <xf numFmtId="0" fontId="34" fillId="16" borderId="0"/>
    <xf numFmtId="0" fontId="42" fillId="0" borderId="0">
      <alignment horizontal="center"/>
    </xf>
    <xf numFmtId="0" fontId="42" fillId="0" borderId="0">
      <alignment horizontal="center" textRotation="90"/>
    </xf>
    <xf numFmtId="0" fontId="45" fillId="0" borderId="0"/>
    <xf numFmtId="165" fontId="45" fillId="0" borderId="0"/>
    <xf numFmtId="0" fontId="50" fillId="0" borderId="65"/>
  </cellStyleXfs>
  <cellXfs count="304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2" applyFont="1" applyAlignment="1"/>
    <xf numFmtId="0" fontId="5" fillId="0" borderId="0" xfId="2" applyFont="1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3" fontId="8" fillId="0" borderId="5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0" fontId="8" fillId="0" borderId="8" xfId="2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 wrapText="1"/>
    </xf>
    <xf numFmtId="3" fontId="8" fillId="0" borderId="38" xfId="2" applyNumberFormat="1" applyFont="1" applyBorder="1" applyAlignment="1">
      <alignment horizontal="center" vertical="center"/>
    </xf>
    <xf numFmtId="3" fontId="8" fillId="0" borderId="2" xfId="2" quotePrefix="1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29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/>
    </xf>
    <xf numFmtId="3" fontId="7" fillId="0" borderId="31" xfId="2" applyNumberFormat="1" applyFont="1" applyFill="1" applyBorder="1" applyAlignment="1">
      <alignment horizontal="center" vertical="center"/>
    </xf>
    <xf numFmtId="0" fontId="7" fillId="0" borderId="39" xfId="2" applyFont="1" applyBorder="1" applyAlignment="1">
      <alignment horizontal="center" vertical="center" wrapText="1"/>
    </xf>
    <xf numFmtId="0" fontId="7" fillId="0" borderId="40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7" fillId="0" borderId="8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2" xfId="2" applyFont="1" applyFill="1" applyBorder="1" applyAlignment="1">
      <alignment horizontal="center" vertical="center" wrapText="1"/>
    </xf>
    <xf numFmtId="3" fontId="7" fillId="0" borderId="43" xfId="2" applyNumberFormat="1" applyFont="1" applyFill="1" applyBorder="1" applyAlignment="1">
      <alignment horizontal="center" vertical="center" wrapText="1"/>
    </xf>
    <xf numFmtId="3" fontId="7" fillId="0" borderId="45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5" fillId="0" borderId="34" xfId="2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8" fillId="0" borderId="20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3" fontId="8" fillId="0" borderId="25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/>
    <xf numFmtId="3" fontId="8" fillId="0" borderId="1" xfId="2" applyNumberFormat="1" applyFont="1" applyFill="1" applyBorder="1" applyAlignment="1">
      <alignment horizontal="center" vertical="center"/>
    </xf>
    <xf numFmtId="0" fontId="5" fillId="0" borderId="33" xfId="2" applyFont="1" applyFill="1" applyBorder="1" applyAlignment="1"/>
    <xf numFmtId="3" fontId="8" fillId="0" borderId="33" xfId="2" applyNumberFormat="1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8" fillId="0" borderId="38" xfId="2" applyFont="1" applyFill="1" applyBorder="1" applyAlignment="1">
      <alignment horizontal="center" vertical="center" wrapText="1"/>
    </xf>
    <xf numFmtId="3" fontId="8" fillId="0" borderId="38" xfId="2" applyNumberFormat="1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0" fillId="0" borderId="17" xfId="0" applyFont="1" applyBorder="1" applyAlignment="1"/>
    <xf numFmtId="0" fontId="10" fillId="0" borderId="20" xfId="0" applyFont="1" applyBorder="1" applyAlignment="1"/>
    <xf numFmtId="0" fontId="10" fillId="0" borderId="24" xfId="0" applyFont="1" applyBorder="1" applyAlignment="1"/>
    <xf numFmtId="0" fontId="11" fillId="0" borderId="8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/>
    </xf>
    <xf numFmtId="0" fontId="5" fillId="0" borderId="19" xfId="2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10" fillId="0" borderId="0" xfId="0" applyFont="1" applyAlignment="1">
      <alignment wrapText="1"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24" xfId="0" quotePrefix="1" applyFont="1" applyBorder="1" applyAlignment="1">
      <alignment horizontal="left" vertical="center" wrapText="1"/>
    </xf>
    <xf numFmtId="0" fontId="10" fillId="0" borderId="0" xfId="2" applyFont="1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8" fillId="0" borderId="2" xfId="0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/>
    </xf>
    <xf numFmtId="0" fontId="12" fillId="0" borderId="25" xfId="0" applyNumberFormat="1" applyFont="1" applyBorder="1" applyAlignment="1">
      <alignment horizontal="center"/>
    </xf>
    <xf numFmtId="0" fontId="8" fillId="0" borderId="17" xfId="0" applyFont="1" applyBorder="1"/>
    <xf numFmtId="0" fontId="6" fillId="0" borderId="0" xfId="0" applyFont="1" applyAlignment="1">
      <alignment horizontal="center"/>
    </xf>
    <xf numFmtId="3" fontId="19" fillId="0" borderId="2" xfId="2" applyNumberFormat="1" applyFont="1" applyBorder="1" applyAlignment="1">
      <alignment horizontal="center" vertical="center"/>
    </xf>
    <xf numFmtId="3" fontId="19" fillId="0" borderId="3" xfId="2" applyNumberFormat="1" applyFont="1" applyFill="1" applyBorder="1" applyAlignment="1">
      <alignment horizontal="center" vertical="center"/>
    </xf>
    <xf numFmtId="0" fontId="20" fillId="0" borderId="37" xfId="2" applyFont="1" applyFill="1" applyBorder="1" applyAlignment="1">
      <alignment horizontal="center" vertical="center" wrapText="1" readingOrder="1"/>
    </xf>
    <xf numFmtId="3" fontId="15" fillId="0" borderId="3" xfId="2" applyNumberFormat="1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vertical="center" wrapText="1"/>
    </xf>
    <xf numFmtId="0" fontId="5" fillId="0" borderId="54" xfId="2" applyFont="1" applyFill="1" applyBorder="1" applyAlignment="1">
      <alignment horizontal="center" vertical="center" wrapText="1" readingOrder="1"/>
    </xf>
    <xf numFmtId="0" fontId="7" fillId="0" borderId="55" xfId="2" applyFont="1" applyFill="1" applyBorder="1" applyAlignment="1">
      <alignment horizontal="center" vertical="center" wrapText="1"/>
    </xf>
    <xf numFmtId="3" fontId="7" fillId="0" borderId="56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3" fontId="8" fillId="2" borderId="2" xfId="2" applyNumberFormat="1" applyFont="1" applyFill="1" applyBorder="1" applyAlignment="1">
      <alignment horizontal="center" vertical="center"/>
    </xf>
    <xf numFmtId="0" fontId="22" fillId="0" borderId="37" xfId="2" applyFont="1" applyFill="1" applyBorder="1" applyAlignment="1">
      <alignment horizontal="center" vertical="center" wrapText="1" readingOrder="1"/>
    </xf>
    <xf numFmtId="0" fontId="8" fillId="0" borderId="17" xfId="2" applyFont="1" applyBorder="1" applyAlignment="1"/>
    <xf numFmtId="0" fontId="8" fillId="0" borderId="20" xfId="2" applyFont="1" applyBorder="1" applyAlignment="1"/>
    <xf numFmtId="0" fontId="8" fillId="0" borderId="24" xfId="2" applyFont="1" applyBorder="1" applyAlignment="1"/>
    <xf numFmtId="0" fontId="8" fillId="0" borderId="0" xfId="0" applyFont="1"/>
    <xf numFmtId="0" fontId="23" fillId="0" borderId="0" xfId="0" applyFont="1"/>
    <xf numFmtId="0" fontId="23" fillId="0" borderId="2" xfId="0" applyFont="1" applyBorder="1" applyAlignment="1">
      <alignment horizontal="center"/>
    </xf>
    <xf numFmtId="0" fontId="23" fillId="0" borderId="20" xfId="0" applyFont="1" applyBorder="1"/>
    <xf numFmtId="0" fontId="24" fillId="0" borderId="0" xfId="0" applyFont="1" applyAlignment="1">
      <alignment horizontal="center"/>
    </xf>
    <xf numFmtId="0" fontId="23" fillId="0" borderId="18" xfId="0" applyFont="1" applyBorder="1" applyAlignment="1">
      <alignment horizontal="center"/>
    </xf>
    <xf numFmtId="0" fontId="8" fillId="0" borderId="19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5" fillId="0" borderId="37" xfId="2" quotePrefix="1" applyFont="1" applyFill="1" applyBorder="1" applyAlignment="1">
      <alignment horizontal="center" vertical="center" wrapText="1" readingOrder="1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7" xfId="0" applyFont="1" applyBorder="1"/>
    <xf numFmtId="0" fontId="23" fillId="0" borderId="13" xfId="0" applyFont="1" applyBorder="1" applyAlignment="1">
      <alignment horizontal="center"/>
    </xf>
    <xf numFmtId="0" fontId="7" fillId="0" borderId="17" xfId="2" applyFont="1" applyBorder="1" applyAlignment="1">
      <alignment vertical="center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7" fillId="0" borderId="24" xfId="2" applyFont="1" applyBorder="1" applyAlignment="1"/>
    <xf numFmtId="0" fontId="7" fillId="0" borderId="25" xfId="2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25" fillId="0" borderId="2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48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4" fillId="0" borderId="17" xfId="0" applyFont="1" applyBorder="1"/>
    <xf numFmtId="0" fontId="24" fillId="0" borderId="20" xfId="0" applyFont="1" applyBorder="1"/>
    <xf numFmtId="0" fontId="24" fillId="0" borderId="24" xfId="0" applyFont="1" applyBorder="1"/>
    <xf numFmtId="0" fontId="23" fillId="0" borderId="21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59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0" xfId="0" applyFont="1" applyBorder="1" applyAlignment="1">
      <alignment horizontal="center" wrapText="1"/>
    </xf>
    <xf numFmtId="0" fontId="26" fillId="0" borderId="31" xfId="0" applyFont="1" applyBorder="1" applyAlignment="1">
      <alignment horizontal="center"/>
    </xf>
    <xf numFmtId="0" fontId="26" fillId="0" borderId="33" xfId="0" applyFont="1" applyBorder="1" applyAlignment="1">
      <alignment horizontal="center" wrapText="1"/>
    </xf>
    <xf numFmtId="0" fontId="26" fillId="0" borderId="53" xfId="0" applyFont="1" applyBorder="1" applyAlignment="1">
      <alignment horizontal="center"/>
    </xf>
    <xf numFmtId="0" fontId="6" fillId="0" borderId="0" xfId="0" applyFont="1"/>
    <xf numFmtId="0" fontId="21" fillId="0" borderId="0" xfId="2" applyFont="1" applyAlignment="1"/>
    <xf numFmtId="0" fontId="8" fillId="0" borderId="34" xfId="0" applyFont="1" applyBorder="1" applyAlignment="1"/>
    <xf numFmtId="0" fontId="8" fillId="0" borderId="35" xfId="0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8" fillId="0" borderId="46" xfId="0" applyFont="1" applyBorder="1" applyAlignment="1"/>
    <xf numFmtId="0" fontId="8" fillId="0" borderId="24" xfId="0" applyFont="1" applyBorder="1" applyAlignment="1"/>
    <xf numFmtId="0" fontId="8" fillId="0" borderId="20" xfId="0" applyFont="1" applyBorder="1" applyAlignment="1"/>
    <xf numFmtId="0" fontId="24" fillId="0" borderId="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 vertical="center"/>
    </xf>
    <xf numFmtId="0" fontId="30" fillId="0" borderId="6" xfId="0" applyFont="1" applyBorder="1" applyAlignment="1">
      <alignment horizontal="left"/>
    </xf>
    <xf numFmtId="0" fontId="30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28" fillId="0" borderId="51" xfId="0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center" vertical="center"/>
    </xf>
    <xf numFmtId="0" fontId="28" fillId="0" borderId="19" xfId="2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vertical="center" wrapText="1"/>
    </xf>
    <xf numFmtId="0" fontId="28" fillId="0" borderId="4" xfId="2" applyFont="1" applyFill="1" applyBorder="1" applyAlignment="1">
      <alignment horizontal="center" vertical="center"/>
    </xf>
    <xf numFmtId="0" fontId="29" fillId="0" borderId="4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center" vertical="center"/>
    </xf>
    <xf numFmtId="0" fontId="29" fillId="0" borderId="25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/>
    </xf>
    <xf numFmtId="0" fontId="28" fillId="0" borderId="0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vertical="center" wrapText="1"/>
    </xf>
    <xf numFmtId="0" fontId="27" fillId="0" borderId="21" xfId="2" applyFont="1" applyFill="1" applyBorder="1" applyAlignment="1">
      <alignment horizontal="center" vertical="center"/>
    </xf>
    <xf numFmtId="0" fontId="28" fillId="0" borderId="2" xfId="2" applyFont="1" applyFill="1" applyBorder="1" applyAlignment="1">
      <alignment horizontal="center" vertical="center"/>
    </xf>
    <xf numFmtId="0" fontId="28" fillId="0" borderId="21" xfId="2" applyFont="1" applyFill="1" applyBorder="1" applyAlignment="1">
      <alignment horizontal="center" vertical="center"/>
    </xf>
    <xf numFmtId="0" fontId="28" fillId="0" borderId="25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14" fillId="0" borderId="0" xfId="2" applyFont="1" applyFill="1" applyAlignment="1">
      <alignment horizontal="center" vertical="center"/>
    </xf>
    <xf numFmtId="0" fontId="7" fillId="0" borderId="11" xfId="2" applyFont="1" applyFill="1" applyBorder="1" applyAlignment="1">
      <alignment vertical="center" wrapText="1"/>
    </xf>
    <xf numFmtId="0" fontId="14" fillId="0" borderId="2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/>
    </xf>
    <xf numFmtId="0" fontId="7" fillId="0" borderId="26" xfId="2" applyFont="1" applyFill="1" applyBorder="1" applyAlignment="1">
      <alignment vertical="center" wrapText="1"/>
    </xf>
    <xf numFmtId="0" fontId="14" fillId="0" borderId="27" xfId="2" applyFont="1" applyFill="1" applyBorder="1" applyAlignment="1">
      <alignment horizontal="center" vertical="center"/>
    </xf>
    <xf numFmtId="0" fontId="14" fillId="0" borderId="28" xfId="2" applyFont="1" applyFill="1" applyBorder="1" applyAlignment="1">
      <alignment horizontal="center" vertical="center"/>
    </xf>
    <xf numFmtId="0" fontId="7" fillId="25" borderId="26" xfId="2" applyFont="1" applyFill="1" applyBorder="1" applyAlignment="1">
      <alignment horizontal="center" vertical="center" wrapText="1"/>
    </xf>
    <xf numFmtId="3" fontId="7" fillId="25" borderId="27" xfId="2" applyNumberFormat="1" applyFont="1" applyFill="1" applyBorder="1" applyAlignment="1">
      <alignment horizontal="center" vertical="center"/>
    </xf>
    <xf numFmtId="3" fontId="7" fillId="25" borderId="28" xfId="2" applyNumberFormat="1" applyFont="1" applyFill="1" applyBorder="1" applyAlignment="1">
      <alignment horizontal="center" vertical="center"/>
    </xf>
    <xf numFmtId="0" fontId="7" fillId="25" borderId="29" xfId="2" applyFont="1" applyFill="1" applyBorder="1" applyAlignment="1">
      <alignment horizontal="center" vertical="center" wrapText="1"/>
    </xf>
    <xf numFmtId="3" fontId="7" fillId="25" borderId="30" xfId="2" applyNumberFormat="1" applyFont="1" applyFill="1" applyBorder="1" applyAlignment="1">
      <alignment horizontal="center" vertical="center"/>
    </xf>
    <xf numFmtId="3" fontId="7" fillId="25" borderId="31" xfId="2" applyNumberFormat="1" applyFont="1" applyFill="1" applyBorder="1" applyAlignment="1">
      <alignment horizontal="center" vertical="center"/>
    </xf>
    <xf numFmtId="0" fontId="7" fillId="25" borderId="14" xfId="2" applyFont="1" applyFill="1" applyBorder="1" applyAlignment="1">
      <alignment horizontal="right" vertical="center" wrapText="1"/>
    </xf>
    <xf numFmtId="0" fontId="7" fillId="25" borderId="16" xfId="0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center" vertical="center"/>
    </xf>
    <xf numFmtId="17" fontId="8" fillId="0" borderId="12" xfId="0" applyNumberFormat="1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horizontal="center" vertical="center" wrapText="1"/>
    </xf>
    <xf numFmtId="0" fontId="14" fillId="0" borderId="3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8" fillId="0" borderId="13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46" xfId="2" applyFont="1" applyFill="1" applyBorder="1" applyAlignment="1">
      <alignment horizontal="center" vertical="center" wrapText="1"/>
    </xf>
    <xf numFmtId="3" fontId="8" fillId="0" borderId="9" xfId="2" applyNumberFormat="1" applyFont="1" applyFill="1" applyBorder="1" applyAlignment="1">
      <alignment horizontal="center" vertical="center"/>
    </xf>
    <xf numFmtId="0" fontId="7" fillId="0" borderId="28" xfId="2" applyFont="1" applyFill="1" applyBorder="1" applyAlignment="1">
      <alignment horizontal="center" vertical="center" wrapText="1"/>
    </xf>
    <xf numFmtId="0" fontId="7" fillId="0" borderId="70" xfId="2" applyFont="1" applyFill="1" applyBorder="1" applyAlignment="1">
      <alignment horizontal="center" vertical="center" wrapText="1"/>
    </xf>
    <xf numFmtId="0" fontId="8" fillId="0" borderId="71" xfId="2" applyFont="1" applyFill="1" applyBorder="1" applyAlignment="1">
      <alignment horizontal="center" vertical="center" wrapText="1"/>
    </xf>
    <xf numFmtId="0" fontId="8" fillId="0" borderId="69" xfId="2" applyFont="1" applyFill="1" applyBorder="1" applyAlignment="1">
      <alignment horizontal="center" vertical="center" wrapText="1"/>
    </xf>
    <xf numFmtId="0" fontId="8" fillId="0" borderId="34" xfId="2" applyFont="1" applyFill="1" applyBorder="1" applyAlignment="1">
      <alignment horizontal="center" vertical="center" wrapText="1"/>
    </xf>
    <xf numFmtId="0" fontId="8" fillId="2" borderId="36" xfId="2" applyFont="1" applyFill="1" applyBorder="1" applyAlignment="1">
      <alignment horizontal="center" vertical="center" wrapText="1"/>
    </xf>
    <xf numFmtId="3" fontId="7" fillId="0" borderId="59" xfId="2" applyNumberFormat="1" applyFont="1" applyFill="1" applyBorder="1" applyAlignment="1">
      <alignment horizontal="center" vertical="center" wrapText="1"/>
    </xf>
    <xf numFmtId="3" fontId="8" fillId="0" borderId="72" xfId="2" applyNumberFormat="1" applyFont="1" applyFill="1" applyBorder="1" applyAlignment="1">
      <alignment horizontal="center" vertical="center" wrapText="1"/>
    </xf>
    <xf numFmtId="3" fontId="8" fillId="0" borderId="73" xfId="2" applyNumberFormat="1" applyFont="1" applyFill="1" applyBorder="1" applyAlignment="1">
      <alignment horizontal="center" vertical="center"/>
    </xf>
    <xf numFmtId="3" fontId="8" fillId="0" borderId="74" xfId="2" applyNumberFormat="1" applyFont="1" applyFill="1" applyBorder="1" applyAlignment="1">
      <alignment horizontal="center" vertical="center"/>
    </xf>
    <xf numFmtId="3" fontId="8" fillId="2" borderId="75" xfId="2" applyNumberFormat="1" applyFont="1" applyFill="1" applyBorder="1" applyAlignment="1">
      <alignment horizontal="center" vertical="center"/>
    </xf>
    <xf numFmtId="3" fontId="7" fillId="0" borderId="28" xfId="2" applyNumberFormat="1" applyFont="1" applyFill="1" applyBorder="1" applyAlignment="1">
      <alignment horizontal="center" vertical="center" wrapText="1"/>
    </xf>
    <xf numFmtId="0" fontId="7" fillId="25" borderId="23" xfId="2" applyFont="1" applyFill="1" applyBorder="1" applyAlignment="1">
      <alignment horizontal="center" vertical="center" wrapText="1"/>
    </xf>
    <xf numFmtId="3" fontId="7" fillId="25" borderId="23" xfId="2" applyNumberFormat="1" applyFont="1" applyFill="1" applyBorder="1" applyAlignment="1">
      <alignment horizontal="center" vertical="center"/>
    </xf>
    <xf numFmtId="0" fontId="7" fillId="25" borderId="16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7" fillId="25" borderId="14" xfId="2" applyFont="1" applyFill="1" applyBorder="1" applyAlignment="1">
      <alignment horizontal="center" vertical="center" wrapText="1"/>
    </xf>
    <xf numFmtId="0" fontId="7" fillId="25" borderId="15" xfId="2" applyFont="1" applyFill="1" applyBorder="1" applyAlignment="1">
      <alignment horizontal="center" vertical="center" wrapText="1"/>
    </xf>
    <xf numFmtId="0" fontId="7" fillId="25" borderId="16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0" fillId="25" borderId="15" xfId="0" applyFill="1" applyBorder="1"/>
    <xf numFmtId="0" fontId="0" fillId="25" borderId="16" xfId="0" applyFill="1" applyBorder="1"/>
    <xf numFmtId="3" fontId="7" fillId="0" borderId="0" xfId="2" applyNumberFormat="1" applyFont="1" applyFill="1" applyBorder="1" applyAlignment="1">
      <alignment horizontal="center" vertical="center"/>
    </xf>
    <xf numFmtId="0" fontId="6" fillId="25" borderId="14" xfId="2" applyFont="1" applyFill="1" applyBorder="1" applyAlignment="1">
      <alignment horizontal="center" wrapText="1"/>
    </xf>
    <xf numFmtId="0" fontId="6" fillId="25" borderId="16" xfId="2" applyFont="1" applyFill="1" applyBorder="1" applyAlignment="1">
      <alignment horizontal="center" wrapText="1"/>
    </xf>
    <xf numFmtId="49" fontId="6" fillId="25" borderId="14" xfId="2" applyNumberFormat="1" applyFont="1" applyFill="1" applyBorder="1" applyAlignment="1">
      <alignment horizontal="center"/>
    </xf>
    <xf numFmtId="49" fontId="6" fillId="25" borderId="16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17" fillId="25" borderId="14" xfId="0" applyFont="1" applyFill="1" applyBorder="1" applyAlignment="1">
      <alignment horizontal="center"/>
    </xf>
    <xf numFmtId="0" fontId="17" fillId="25" borderId="16" xfId="0" applyFont="1" applyFill="1" applyBorder="1" applyAlignment="1">
      <alignment horizontal="center"/>
    </xf>
  </cellXfs>
  <cellStyles count="56">
    <cellStyle name="20% - Énfasis1 2" xfId="28"/>
    <cellStyle name="20% - Énfasis2 2" xfId="32"/>
    <cellStyle name="20% - Énfasis3 2" xfId="36"/>
    <cellStyle name="20% - Énfasis4 2" xfId="40"/>
    <cellStyle name="20% - Énfasis5 2" xfId="44"/>
    <cellStyle name="20% - Énfasis6 2" xfId="48"/>
    <cellStyle name="40% - Énfasis1 2" xfId="29"/>
    <cellStyle name="40% - Énfasis2 2" xfId="33"/>
    <cellStyle name="40% - Énfasis3 2" xfId="37"/>
    <cellStyle name="40% - Énfasis4 2" xfId="41"/>
    <cellStyle name="40% - Énfasis5 2" xfId="45"/>
    <cellStyle name="40% - Énfasis6 2" xfId="49"/>
    <cellStyle name="60% - Énfasis1 2" xfId="30"/>
    <cellStyle name="60% - Énfasis2 2" xfId="34"/>
    <cellStyle name="60% - Énfasis3 2" xfId="38"/>
    <cellStyle name="60% - Énfasis4 2" xfId="42"/>
    <cellStyle name="60% - Énfasis5 2" xfId="46"/>
    <cellStyle name="60% - Énfasis6 2" xfId="50"/>
    <cellStyle name="Buena 2" xfId="15"/>
    <cellStyle name="Cálculo 2" xfId="20"/>
    <cellStyle name="Celda de comprobación 2" xfId="22"/>
    <cellStyle name="Celda vinculada 2" xfId="21"/>
    <cellStyle name="Encabezado 4 2" xfId="14"/>
    <cellStyle name="Énfasis1 2" xfId="27"/>
    <cellStyle name="Énfasis2 2" xfId="31"/>
    <cellStyle name="Énfasis3 2" xfId="35"/>
    <cellStyle name="Énfasis4 2" xfId="39"/>
    <cellStyle name="Énfasis5 2" xfId="43"/>
    <cellStyle name="Énfasis6 2" xfId="47"/>
    <cellStyle name="Entrada 2" xfId="18"/>
    <cellStyle name="Euro" xfId="1"/>
    <cellStyle name="Heading" xfId="51"/>
    <cellStyle name="Heading1" xfId="52"/>
    <cellStyle name="Incorrecto 2" xfId="16"/>
    <cellStyle name="Millares 2" xfId="3"/>
    <cellStyle name="Neutral 2" xfId="17"/>
    <cellStyle name="Normal" xfId="0" builtinId="0"/>
    <cellStyle name="Normal 2" xfId="2"/>
    <cellStyle name="Normal 3" xfId="4"/>
    <cellStyle name="Normal 3 2" xfId="5"/>
    <cellStyle name="Normal 3 2 2" xfId="6"/>
    <cellStyle name="Normal 3 2 2 2" xfId="7"/>
    <cellStyle name="Normal 3 2 2 2 2" xfId="9"/>
    <cellStyle name="Normal 3 2 3" xfId="8"/>
    <cellStyle name="Normal 4" xfId="10"/>
    <cellStyle name="Notas 2" xfId="24"/>
    <cellStyle name="Result" xfId="53"/>
    <cellStyle name="Result2" xfId="54"/>
    <cellStyle name="Salida 2" xfId="19"/>
    <cellStyle name="Texto de advertencia 2" xfId="23"/>
    <cellStyle name="Texto explicativo 2" xfId="25"/>
    <cellStyle name="Título 1" xfId="55"/>
    <cellStyle name="Título 2 2" xfId="12"/>
    <cellStyle name="Título 3 2" xfId="13"/>
    <cellStyle name="Título 4" xfId="11"/>
    <cellStyle name="Total 2" xfId="26"/>
  </cellStyles>
  <dxfs count="1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general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SEPT / 2018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ACCIDENTES!$C$14:$C$17</c:f>
              <c:numCache>
                <c:formatCode>General</c:formatCode>
                <c:ptCount val="4"/>
                <c:pt idx="0">
                  <c:v>269</c:v>
                </c:pt>
                <c:pt idx="1">
                  <c:v>14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SEPT /2017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ACCIDENTES!$D$14:$D$17</c:f>
              <c:numCache>
                <c:formatCode>General</c:formatCode>
                <c:ptCount val="4"/>
                <c:pt idx="0">
                  <c:v>404</c:v>
                </c:pt>
                <c:pt idx="1">
                  <c:v>18</c:v>
                </c:pt>
                <c:pt idx="2">
                  <c:v>15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7037056"/>
        <c:axId val="166014912"/>
        <c:axId val="0"/>
      </c:bar3DChart>
      <c:catAx>
        <c:axId val="157037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66014912"/>
        <c:crosses val="autoZero"/>
        <c:auto val="1"/>
        <c:lblAlgn val="ctr"/>
        <c:lblOffset val="100"/>
        <c:noMultiLvlLbl val="0"/>
      </c:catAx>
      <c:valAx>
        <c:axId val="166014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7037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85494872491071261"/>
          <c:w val="0.14088427931883285"/>
          <c:h val="0.12213037030848603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1468288"/>
        <c:axId val="233282880"/>
        <c:axId val="0"/>
      </c:bar3DChart>
      <c:catAx>
        <c:axId val="1714682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33282880"/>
        <c:crosses val="autoZero"/>
        <c:auto val="1"/>
        <c:lblAlgn val="ctr"/>
        <c:lblOffset val="100"/>
        <c:noMultiLvlLbl val="0"/>
      </c:catAx>
      <c:valAx>
        <c:axId val="233282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14682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377" l="0.70000000000000062" r="0.70000000000000062" t="0.75000000000001377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0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1470336"/>
        <c:axId val="166453824"/>
        <c:axId val="0"/>
      </c:bar3DChart>
      <c:catAx>
        <c:axId val="1714703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6453824"/>
        <c:crosses val="autoZero"/>
        <c:auto val="1"/>
        <c:lblAlgn val="ctr"/>
        <c:lblOffset val="100"/>
        <c:noMultiLvlLbl val="0"/>
      </c:catAx>
      <c:valAx>
        <c:axId val="166453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14703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901"/>
          <c:w val="0.81388888888889765"/>
          <c:h val="0.61724140781616288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dLbls>
            <c:dLbl>
              <c:idx val="1"/>
              <c:layout>
                <c:manualLayout>
                  <c:x val="0.17106696811413424"/>
                  <c:y val="-8.057983577740856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27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377" l="0.70000000000000062" r="0.70000000000000062" t="0.75000000000001377" header="0.30000000000000032" footer="0.30000000000000032"/>
    <c:pageSetup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2017 '!$C$12</c:f>
              <c:strCache>
                <c:ptCount val="1"/>
                <c:pt idx="0">
                  <c:v>SEPTIEMBRE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471910112361153E-2"/>
                  <c:y val="-6.30914826498440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523274478330656E-2"/>
                  <c:y val="-4.1009463722397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2017 '!$B$13:$B$14</c:f>
              <c:strCache>
                <c:ptCount val="2"/>
                <c:pt idx="0">
                  <c:v>GRÚAS   2018</c:v>
                </c:pt>
                <c:pt idx="1">
                  <c:v>GRUAS 2017</c:v>
                </c:pt>
              </c:strCache>
            </c:strRef>
          </c:cat>
          <c:val>
            <c:numRef>
              <c:f>'SERV. GRUAS 2017 '!$C$13:$C$14</c:f>
              <c:numCache>
                <c:formatCode>General</c:formatCode>
                <c:ptCount val="2"/>
                <c:pt idx="0">
                  <c:v>229</c:v>
                </c:pt>
                <c:pt idx="1">
                  <c:v>279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95488256"/>
        <c:axId val="193528384"/>
        <c:axId val="0"/>
      </c:bar3DChart>
      <c:catAx>
        <c:axId val="1954882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3528384"/>
        <c:crosses val="autoZero"/>
        <c:auto val="1"/>
        <c:lblAlgn val="ctr"/>
        <c:lblOffset val="100"/>
        <c:noMultiLvlLbl val="0"/>
      </c:catAx>
      <c:valAx>
        <c:axId val="19352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19548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dLbls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('CONSIG. M.P.'!$B$13,'CONSIG. M.P.'!$B$14,'CONSIG. M.P.'!$B$15)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('CONSIG. M.P.'!$C$13,'CONSIG. M.P.'!$C$14,'CONSIG. M.P.'!$C$15)</c:f>
              <c:numCache>
                <c:formatCode>General</c:formatCode>
                <c:ptCount val="3"/>
                <c:pt idx="0">
                  <c:v>31</c:v>
                </c:pt>
                <c:pt idx="1">
                  <c:v>13</c:v>
                </c:pt>
                <c:pt idx="2">
                  <c:v>29</c:v>
                </c:pt>
              </c:numCache>
            </c:numRef>
          </c:val>
        </c:ser>
        <c:ser>
          <c:idx val="1"/>
          <c:order val="1"/>
          <c:tx>
            <c:v>2015</c:v>
          </c:tx>
          <c:invertIfNegative val="0"/>
          <c:dLbls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('CONSIG. M.P.'!$B$13,'CONSIG. M.P.'!$B$14,'CONSIG. M.P.'!$B$15)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('CONSIG. M.P.'!$D$13,'CONSIG. M.P.'!$D$14,'CONSIG. M.P.'!$D$15)</c:f>
              <c:numCache>
                <c:formatCode>General</c:formatCode>
                <c:ptCount val="3"/>
                <c:pt idx="0">
                  <c:v>36</c:v>
                </c:pt>
                <c:pt idx="1">
                  <c:v>18</c:v>
                </c:pt>
                <c:pt idx="2">
                  <c:v>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6051968"/>
        <c:axId val="193532416"/>
        <c:axId val="0"/>
      </c:bar3DChart>
      <c:catAx>
        <c:axId val="19605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3532416"/>
        <c:crosses val="autoZero"/>
        <c:auto val="1"/>
        <c:lblAlgn val="ctr"/>
        <c:lblOffset val="100"/>
        <c:noMultiLvlLbl val="0"/>
      </c:catAx>
      <c:valAx>
        <c:axId val="1935324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6051968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SEPT/2018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843</c:v>
                </c:pt>
                <c:pt idx="1">
                  <c:v>167</c:v>
                </c:pt>
              </c:numCache>
            </c:numRef>
          </c:val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SEPT /2017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730</c:v>
                </c:pt>
                <c:pt idx="1">
                  <c:v>443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6764672"/>
        <c:axId val="196149824"/>
        <c:axId val="0"/>
      </c:bar3DChart>
      <c:catAx>
        <c:axId val="196764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6149824"/>
        <c:crosses val="autoZero"/>
        <c:auto val="1"/>
        <c:lblAlgn val="ctr"/>
        <c:lblOffset val="100"/>
        <c:noMultiLvlLbl val="0"/>
      </c:catAx>
      <c:valAx>
        <c:axId val="1961498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67646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1809670072232712"/>
          <c:y val="8.0674845111445681E-2"/>
          <c:w val="0.22079325828073146"/>
          <c:h val="0.19872806259719103"/>
        </c:manualLayout>
      </c:layout>
      <c:overlay val="0"/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43" l="0.70000000000000062" r="0.70000000000000062" t="0.75000000000001443" header="0.30000000000000032" footer="0.30000000000000032"/>
    <c:pageSetup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MULTA'!$C$9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MULTA'!$C$17</c:f>
              <c:numCache>
                <c:formatCode>General</c:formatCode>
                <c:ptCount val="1"/>
                <c:pt idx="0">
                  <c:v>396</c:v>
                </c:pt>
              </c:numCache>
            </c:numRef>
          </c:val>
        </c:ser>
        <c:ser>
          <c:idx val="1"/>
          <c:order val="1"/>
          <c:tx>
            <c:strRef>
              <c:f>'SALIDAS DIF.  MULTA'!$D$9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MULTA'!$D$17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ser>
          <c:idx val="2"/>
          <c:order val="2"/>
          <c:tx>
            <c:strRef>
              <c:f>'SALIDAS DIF.  MULTA'!$E$9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MULTA'!$E$17</c:f>
              <c:numCache>
                <c:formatCode>General</c:formatCode>
                <c:ptCount val="1"/>
                <c:pt idx="0">
                  <c:v>103</c:v>
                </c:pt>
              </c:numCache>
            </c:numRef>
          </c:val>
        </c:ser>
        <c:ser>
          <c:idx val="3"/>
          <c:order val="3"/>
          <c:tx>
            <c:strRef>
              <c:f>'SALIDAS DIF.  MULTA'!$F$9</c:f>
              <c:strCache>
                <c:ptCount val="1"/>
                <c:pt idx="0">
                  <c:v>SIN EVIDENCIA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MULTA'!$F$17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4"/>
          <c:order val="4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MULTA'!$G$17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5"/>
          <c:order val="5"/>
          <c:tx>
            <c:strRef>
              <c:f>'SALIDAS DIF.  MULTA'!$H$9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MULTA'!$H$17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6"/>
          <c:order val="6"/>
          <c:tx>
            <c:strRef>
              <c:f>'SALIDAS DIF.  MULTA'!$I$9</c:f>
              <c:strCache>
                <c:ptCount val="1"/>
                <c:pt idx="0">
                  <c:v>OTROS MOTIVOS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MULTA'!$I$17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7134848"/>
        <c:axId val="196154432"/>
        <c:axId val="0"/>
      </c:bar3DChart>
      <c:catAx>
        <c:axId val="19713484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one"/>
        <c:crossAx val="196154432"/>
        <c:crosses val="autoZero"/>
        <c:auto val="1"/>
        <c:lblAlgn val="ctr"/>
        <c:lblOffset val="100"/>
        <c:noMultiLvlLbl val="0"/>
      </c:catAx>
      <c:valAx>
        <c:axId val="1961544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71348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'AREA MEDICA'!$B$12</c:f>
              <c:strCache>
                <c:ptCount val="1"/>
                <c:pt idx="0">
                  <c:v>Detenidos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MEDICA'!$C$12</c:f>
              <c:numCache>
                <c:formatCode>General</c:formatCode>
                <c:ptCount val="1"/>
                <c:pt idx="0">
                  <c:v>485</c:v>
                </c:pt>
              </c:numCache>
            </c:numRef>
          </c:val>
        </c:ser>
        <c:ser>
          <c:idx val="1"/>
          <c:order val="1"/>
          <c:tx>
            <c:strRef>
              <c:f>'AREA MEDICA'!$B$13</c:f>
              <c:strCache>
                <c:ptCount val="1"/>
                <c:pt idx="0">
                  <c:v>Peritos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MEDICA'!$C$13</c:f>
              <c:numCache>
                <c:formatCode>General</c:formatCode>
                <c:ptCount val="1"/>
                <c:pt idx="0">
                  <c:v>178</c:v>
                </c:pt>
              </c:numCache>
            </c:numRef>
          </c:val>
        </c:ser>
        <c:ser>
          <c:idx val="2"/>
          <c:order val="2"/>
          <c:tx>
            <c:strRef>
              <c:f>'AREA MEDICA'!$B$14</c:f>
              <c:strCache>
                <c:ptCount val="1"/>
                <c:pt idx="0">
                  <c:v>Otras Corporaciones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MEDICA'!$C$14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'AREA MEDICA'!$B$17</c:f>
              <c:strCache>
                <c:ptCount val="1"/>
                <c:pt idx="0">
                  <c:v>Consultas Médicas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2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MEDICA'!$C$17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4"/>
          <c:order val="4"/>
          <c:tx>
            <c:strRef>
              <c:f>'AREA MEDICA'!$B$18</c:f>
              <c:strCache>
                <c:ptCount val="1"/>
                <c:pt idx="0">
                  <c:v>Alcoholimetrias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400" b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MEDICA'!$C$18</c:f>
              <c:numCache>
                <c:formatCode>General</c:formatCode>
                <c:ptCount val="1"/>
                <c:pt idx="0">
                  <c:v>387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8340096"/>
        <c:axId val="197510848"/>
        <c:axId val="0"/>
      </c:bar3DChart>
      <c:catAx>
        <c:axId val="198340096"/>
        <c:scaling>
          <c:orientation val="minMax"/>
        </c:scaling>
        <c:delete val="1"/>
        <c:axPos val="b"/>
        <c:majorTickMark val="none"/>
        <c:minorTickMark val="none"/>
        <c:tickLblPos val="none"/>
        <c:crossAx val="197510848"/>
        <c:crosses val="autoZero"/>
        <c:auto val="1"/>
        <c:lblAlgn val="ctr"/>
        <c:lblOffset val="100"/>
        <c:noMultiLvlLbl val="0"/>
      </c:catAx>
      <c:valAx>
        <c:axId val="197510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83400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9.5359156338641518E-2"/>
          <c:y val="0"/>
          <c:w val="0.84515589138801595"/>
          <c:h val="0.1604899387576553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Lbls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(ACCIDENTES!$B$58,ACCIDENTES!$B$60,ACCIDENTES!$B$62)</c:f>
              <c:strCache>
                <c:ptCount val="3"/>
                <c:pt idx="0">
                  <c:v>PARTICULARES</c:v>
                </c:pt>
                <c:pt idx="1">
                  <c:v>TAXIS</c:v>
                </c:pt>
                <c:pt idx="2">
                  <c:v>AUTOBUSES</c:v>
                </c:pt>
              </c:strCache>
            </c:strRef>
          </c:cat>
          <c:val>
            <c:numRef>
              <c:f>(ACCIDENTES!$C$58,ACCIDENTES!$C$60,ACCIDENTES!$C$62)</c:f>
              <c:numCache>
                <c:formatCode>General</c:formatCode>
                <c:ptCount val="3"/>
                <c:pt idx="0">
                  <c:v>369</c:v>
                </c:pt>
                <c:pt idx="1">
                  <c:v>48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SEPT/2018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31</c:v>
                </c:pt>
                <c:pt idx="3">
                  <c:v>52</c:v>
                </c:pt>
                <c:pt idx="4">
                  <c:v>46</c:v>
                </c:pt>
                <c:pt idx="5">
                  <c:v>162</c:v>
                </c:pt>
              </c:numCache>
            </c:numRef>
          </c:val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SEPT /2017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36</c:v>
                </c:pt>
                <c:pt idx="3">
                  <c:v>63</c:v>
                </c:pt>
                <c:pt idx="4">
                  <c:v>72</c:v>
                </c:pt>
                <c:pt idx="5">
                  <c:v>266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5624320"/>
        <c:axId val="193579840"/>
        <c:axId val="0"/>
      </c:bar3DChart>
      <c:catAx>
        <c:axId val="165624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3579840"/>
        <c:crosses val="autoZero"/>
        <c:auto val="1"/>
        <c:lblAlgn val="ctr"/>
        <c:lblOffset val="100"/>
        <c:noMultiLvlLbl val="0"/>
      </c:catAx>
      <c:valAx>
        <c:axId val="193579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56243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86482590478942478"/>
          <c:w val="0.16467510599636584"/>
          <c:h val="0.11248049555732133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TAXIS!$C$14</c:f>
              <c:strCache>
                <c:ptCount val="1"/>
                <c:pt idx="0">
                  <c:v>SEPT/2018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21</c:v>
                </c:pt>
                <c:pt idx="1">
                  <c:v>17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SEPT /2017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20</c:v>
                </c:pt>
                <c:pt idx="1">
                  <c:v>28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9125376"/>
        <c:axId val="197861952"/>
        <c:axId val="0"/>
      </c:bar3DChart>
      <c:catAx>
        <c:axId val="169125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7861952"/>
        <c:crosses val="autoZero"/>
        <c:auto val="1"/>
        <c:lblAlgn val="ctr"/>
        <c:lblOffset val="100"/>
        <c:noMultiLvlLbl val="0"/>
      </c:catAx>
      <c:valAx>
        <c:axId val="197861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91253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8346278504177812"/>
          <c:w val="0.17416836459717031"/>
          <c:h val="0.1441539646993667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AUTOBUSES!$C$14</c:f>
              <c:strCache>
                <c:ptCount val="1"/>
                <c:pt idx="0">
                  <c:v>SEPT/2018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12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SEPT /2017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11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0399232"/>
        <c:axId val="197866560"/>
        <c:axId val="0"/>
      </c:bar3DChart>
      <c:catAx>
        <c:axId val="170399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7866560"/>
        <c:crosses val="autoZero"/>
        <c:auto val="1"/>
        <c:lblAlgn val="ctr"/>
        <c:lblOffset val="100"/>
        <c:noMultiLvlLbl val="0"/>
      </c:catAx>
      <c:valAx>
        <c:axId val="19786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03992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6547E-2"/>
          <c:y val="0.85311446606364283"/>
          <c:w val="0.14144783298026845"/>
          <c:h val="0.10564456302466324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EDADES'!$A$12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val>
            <c:numRef>
              <c:f>'ACC X  EDADES'!$F$12</c:f>
              <c:numCache>
                <c:formatCode>#,##0</c:formatCode>
                <c:ptCount val="1"/>
                <c:pt idx="0">
                  <c:v>24</c:v>
                </c:pt>
              </c:numCache>
            </c:numRef>
          </c:val>
        </c:ser>
        <c:ser>
          <c:idx val="1"/>
          <c:order val="1"/>
          <c:tx>
            <c:strRef>
              <c:f>'ACC X  EDADES'!$A$13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val>
            <c:numRef>
              <c:f>'ACC X  EDADES'!$F$13</c:f>
              <c:numCache>
                <c:formatCode>#,##0</c:formatCode>
                <c:ptCount val="1"/>
                <c:pt idx="0">
                  <c:v>58</c:v>
                </c:pt>
              </c:numCache>
            </c:numRef>
          </c:val>
        </c:ser>
        <c:ser>
          <c:idx val="2"/>
          <c:order val="2"/>
          <c:tx>
            <c:strRef>
              <c:f>'ACC X  EDADES'!$A$14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val>
            <c:numRef>
              <c:f>'ACC X  EDADES'!$F$14</c:f>
              <c:numCache>
                <c:formatCode>#,##0</c:formatCode>
                <c:ptCount val="1"/>
                <c:pt idx="0">
                  <c:v>87</c:v>
                </c:pt>
              </c:numCache>
            </c:numRef>
          </c:val>
        </c:ser>
        <c:ser>
          <c:idx val="3"/>
          <c:order val="3"/>
          <c:tx>
            <c:strRef>
              <c:f>'ACC X  EDADES'!$A$15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val>
            <c:numRef>
              <c:f>'ACC X  EDADES'!$F$15</c:f>
              <c:numCache>
                <c:formatCode>#,##0</c:formatCode>
                <c:ptCount val="1"/>
                <c:pt idx="0">
                  <c:v>62</c:v>
                </c:pt>
              </c:numCache>
            </c:numRef>
          </c:val>
        </c:ser>
        <c:ser>
          <c:idx val="4"/>
          <c:order val="4"/>
          <c:tx>
            <c:strRef>
              <c:f>'ACC X  EDADES'!$A$16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val>
            <c:numRef>
              <c:f>'ACC X  EDADES'!$F$16</c:f>
              <c:numCache>
                <c:formatCode>#,##0</c:formatCode>
                <c:ptCount val="1"/>
                <c:pt idx="0">
                  <c:v>64</c:v>
                </c:pt>
              </c:numCache>
            </c:numRef>
          </c:val>
        </c:ser>
        <c:ser>
          <c:idx val="5"/>
          <c:order val="5"/>
          <c:tx>
            <c:strRef>
              <c:f>'ACC X  EDADES'!$A$17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val>
            <c:numRef>
              <c:f>'ACC X  EDADES'!$F$17</c:f>
              <c:numCache>
                <c:formatCode>#,##0</c:formatCode>
                <c:ptCount val="1"/>
                <c:pt idx="0">
                  <c:v>54</c:v>
                </c:pt>
              </c:numCache>
            </c:numRef>
          </c:val>
        </c:ser>
        <c:ser>
          <c:idx val="6"/>
          <c:order val="6"/>
          <c:tx>
            <c:strRef>
              <c:f>'ACC X  EDADES'!$A$18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val>
            <c:numRef>
              <c:f>'ACC X  EDADES'!$F$18</c:f>
              <c:numCache>
                <c:formatCode>#,##0</c:formatCode>
                <c:ptCount val="1"/>
                <c:pt idx="0">
                  <c:v>52</c:v>
                </c:pt>
              </c:numCache>
            </c:numRef>
          </c:val>
        </c:ser>
        <c:ser>
          <c:idx val="7"/>
          <c:order val="7"/>
          <c:tx>
            <c:strRef>
              <c:f>'ACC X  EDADES'!$A$19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val>
            <c:numRef>
              <c:f>'ACC X  EDADES'!$F$19</c:f>
              <c:numCache>
                <c:formatCode>#,##0</c:formatCode>
                <c:ptCount val="1"/>
                <c:pt idx="0">
                  <c:v>42</c:v>
                </c:pt>
              </c:numCache>
            </c:numRef>
          </c:val>
        </c:ser>
        <c:ser>
          <c:idx val="8"/>
          <c:order val="8"/>
          <c:tx>
            <c:strRef>
              <c:f>'ACC X  EDADES'!$A$20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val>
            <c:numRef>
              <c:f>'ACC X  EDADES'!$F$20</c:f>
              <c:numCache>
                <c:formatCode>#,##0</c:formatCode>
                <c:ptCount val="1"/>
                <c:pt idx="0">
                  <c:v>26</c:v>
                </c:pt>
              </c:numCache>
            </c:numRef>
          </c:val>
        </c:ser>
        <c:ser>
          <c:idx val="9"/>
          <c:order val="9"/>
          <c:tx>
            <c:strRef>
              <c:f>'ACC X  EDADES'!$A$21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val>
            <c:numRef>
              <c:f>'ACC X  EDADES'!$F$21</c:f>
              <c:numCache>
                <c:formatCode>#,##0</c:formatCode>
                <c:ptCount val="1"/>
                <c:pt idx="0">
                  <c:v>22</c:v>
                </c:pt>
              </c:numCache>
            </c:numRef>
          </c:val>
        </c:ser>
        <c:ser>
          <c:idx val="10"/>
          <c:order val="10"/>
          <c:tx>
            <c:strRef>
              <c:f>'ACC X  EDADES'!$A$22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val>
            <c:numRef>
              <c:f>'ACC X  EDADES'!$F$22</c:f>
              <c:numCache>
                <c:formatCode>#,##0</c:formatCode>
                <c:ptCount val="1"/>
                <c:pt idx="0">
                  <c:v>8</c:v>
                </c:pt>
              </c:numCache>
            </c:numRef>
          </c:val>
        </c:ser>
        <c:ser>
          <c:idx val="11"/>
          <c:order val="11"/>
          <c:tx>
            <c:strRef>
              <c:f>'ACC X  EDADES'!$A$23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val>
            <c:numRef>
              <c:f>'ACC X  EDADES'!$F$23</c:f>
              <c:numCache>
                <c:formatCode>#,##0</c:formatCode>
                <c:ptCount val="1"/>
                <c:pt idx="0">
                  <c:v>7</c:v>
                </c:pt>
              </c:numCache>
            </c:numRef>
          </c:val>
        </c:ser>
        <c:ser>
          <c:idx val="12"/>
          <c:order val="12"/>
          <c:tx>
            <c:strRef>
              <c:f>'ACC X  EDADES'!$A$24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val>
            <c:numRef>
              <c:f>'ACC X  EDADES'!$F$24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'ACC X  EDADES'!$A$25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val>
            <c:numRef>
              <c:f>'ACC X  EDADES'!$F$25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'ACC X  EDADES'!$A$26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val>
            <c:numRef>
              <c:f>'ACC X  EDADES'!$F$26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'ACC X  EDADES'!$A$27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val>
            <c:numRef>
              <c:f>'ACC X  EDADES'!$F$27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0401280"/>
        <c:axId val="199902912"/>
        <c:axId val="0"/>
      </c:bar3DChart>
      <c:catAx>
        <c:axId val="170401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9902912"/>
        <c:crosses val="autoZero"/>
        <c:auto val="1"/>
        <c:lblAlgn val="ctr"/>
        <c:lblOffset val="100"/>
        <c:noMultiLvlLbl val="0"/>
      </c:catAx>
      <c:valAx>
        <c:axId val="1999029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704012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649"/>
          <c:h val="0.54342344227541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4223E-3"/>
          <c:y val="0.22827715355805245"/>
          <c:w val="0.95791487326638802"/>
          <c:h val="0.6666604736205923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'ACC X  EDADES'!$A$31:$A$34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EDADES'!$F$31:$F$34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0463232"/>
        <c:axId val="199905792"/>
        <c:axId val="0"/>
      </c:bar3DChart>
      <c:catAx>
        <c:axId val="17046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9905792"/>
        <c:crosses val="autoZero"/>
        <c:auto val="1"/>
        <c:lblAlgn val="ctr"/>
        <c:lblOffset val="100"/>
        <c:noMultiLvlLbl val="0"/>
      </c:catAx>
      <c:valAx>
        <c:axId val="1999057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7046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14</c:v>
                </c:pt>
                <c:pt idx="8">
                  <c:v>20</c:v>
                </c:pt>
                <c:pt idx="9">
                  <c:v>16</c:v>
                </c:pt>
                <c:pt idx="10">
                  <c:v>19</c:v>
                </c:pt>
                <c:pt idx="11">
                  <c:v>16</c:v>
                </c:pt>
                <c:pt idx="12">
                  <c:v>14</c:v>
                </c:pt>
                <c:pt idx="13">
                  <c:v>14</c:v>
                </c:pt>
                <c:pt idx="14">
                  <c:v>23</c:v>
                </c:pt>
                <c:pt idx="15">
                  <c:v>21</c:v>
                </c:pt>
                <c:pt idx="16">
                  <c:v>13</c:v>
                </c:pt>
                <c:pt idx="17">
                  <c:v>19</c:v>
                </c:pt>
                <c:pt idx="18">
                  <c:v>14</c:v>
                </c:pt>
                <c:pt idx="19">
                  <c:v>20</c:v>
                </c:pt>
                <c:pt idx="20">
                  <c:v>10</c:v>
                </c:pt>
                <c:pt idx="21">
                  <c:v>10</c:v>
                </c:pt>
                <c:pt idx="22">
                  <c:v>6</c:v>
                </c:pt>
                <c:pt idx="23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70466816"/>
        <c:axId val="200703296"/>
        <c:axId val="0"/>
      </c:bar3DChart>
      <c:catAx>
        <c:axId val="170466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0703296"/>
        <c:crosses val="autoZero"/>
        <c:auto val="1"/>
        <c:lblAlgn val="ctr"/>
        <c:lblOffset val="100"/>
        <c:noMultiLvlLbl val="0"/>
      </c:catAx>
      <c:valAx>
        <c:axId val="20070329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7046681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 CON PORCENTAJES  DE  ACCIDENTES  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14</c:v>
                </c:pt>
                <c:pt idx="8">
                  <c:v>20</c:v>
                </c:pt>
                <c:pt idx="9">
                  <c:v>16</c:v>
                </c:pt>
                <c:pt idx="10">
                  <c:v>19</c:v>
                </c:pt>
                <c:pt idx="11">
                  <c:v>16</c:v>
                </c:pt>
                <c:pt idx="12">
                  <c:v>14</c:v>
                </c:pt>
                <c:pt idx="13">
                  <c:v>14</c:v>
                </c:pt>
                <c:pt idx="14">
                  <c:v>23</c:v>
                </c:pt>
                <c:pt idx="15">
                  <c:v>21</c:v>
                </c:pt>
                <c:pt idx="16">
                  <c:v>13</c:v>
                </c:pt>
                <c:pt idx="17">
                  <c:v>19</c:v>
                </c:pt>
                <c:pt idx="18">
                  <c:v>14</c:v>
                </c:pt>
                <c:pt idx="19">
                  <c:v>20</c:v>
                </c:pt>
                <c:pt idx="20">
                  <c:v>10</c:v>
                </c:pt>
                <c:pt idx="21">
                  <c:v>10</c:v>
                </c:pt>
                <c:pt idx="22">
                  <c:v>6</c:v>
                </c:pt>
                <c:pt idx="2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chart" Target="../charts/chart13.xml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14.xml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15.xml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16.xml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17.xml"/><Relationship Id="rId1" Type="http://schemas.openxmlformats.org/officeDocument/2006/relationships/image" Target="../media/image12.jpeg"/><Relationship Id="rId4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jpe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2</xdr:row>
      <xdr:rowOff>88901</xdr:rowOff>
    </xdr:from>
    <xdr:to>
      <xdr:col>1</xdr:col>
      <xdr:colOff>1409700</xdr:colOff>
      <xdr:row>10</xdr:row>
      <xdr:rowOff>101601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927100" y="419101"/>
          <a:ext cx="10922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508000</xdr:colOff>
      <xdr:row>12</xdr:row>
      <xdr:rowOff>114300</xdr:rowOff>
    </xdr:from>
    <xdr:to>
      <xdr:col>13</xdr:col>
      <xdr:colOff>139700</xdr:colOff>
      <xdr:row>31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368300</xdr:colOff>
      <xdr:row>43</xdr:row>
      <xdr:rowOff>63499</xdr:rowOff>
    </xdr:from>
    <xdr:to>
      <xdr:col>1</xdr:col>
      <xdr:colOff>1498600</xdr:colOff>
      <xdr:row>50</xdr:row>
      <xdr:rowOff>12700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245" r="13107"/>
        <a:stretch>
          <a:fillRect/>
        </a:stretch>
      </xdr:blipFill>
      <xdr:spPr bwMode="auto">
        <a:xfrm>
          <a:off x="977900" y="9842499"/>
          <a:ext cx="1130300" cy="1320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1079500</xdr:colOff>
      <xdr:row>56</xdr:row>
      <xdr:rowOff>123825</xdr:rowOff>
    </xdr:from>
    <xdr:to>
      <xdr:col>13</xdr:col>
      <xdr:colOff>177800</xdr:colOff>
      <xdr:row>79</xdr:row>
      <xdr:rowOff>114300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152400</xdr:colOff>
      <xdr:row>81</xdr:row>
      <xdr:rowOff>114300</xdr:rowOff>
    </xdr:from>
    <xdr:to>
      <xdr:col>13</xdr:col>
      <xdr:colOff>193676</xdr:colOff>
      <xdr:row>85</xdr:row>
      <xdr:rowOff>32773</xdr:rowOff>
    </xdr:to>
    <xdr:pic>
      <xdr:nvPicPr>
        <xdr:cNvPr id="9" name="Imagen 1" descr="E:\LOGOS2014\logo 2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033000" y="16598900"/>
          <a:ext cx="3292476" cy="578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101600</xdr:colOff>
      <xdr:row>30</xdr:row>
      <xdr:rowOff>38100</xdr:rowOff>
    </xdr:from>
    <xdr:to>
      <xdr:col>1</xdr:col>
      <xdr:colOff>1923169</xdr:colOff>
      <xdr:row>33</xdr:row>
      <xdr:rowOff>133350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11200" y="7175500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495300</xdr:colOff>
      <xdr:row>3</xdr:row>
      <xdr:rowOff>12700</xdr:rowOff>
    </xdr:from>
    <xdr:to>
      <xdr:col>12</xdr:col>
      <xdr:colOff>775998</xdr:colOff>
      <xdr:row>8</xdr:row>
      <xdr:rowOff>158750</xdr:rowOff>
    </xdr:to>
    <xdr:pic>
      <xdr:nvPicPr>
        <xdr:cNvPr id="10" name="9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633200" y="508000"/>
          <a:ext cx="10807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127000</xdr:colOff>
      <xdr:row>22</xdr:row>
      <xdr:rowOff>25400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1</xdr:row>
      <xdr:rowOff>12700</xdr:rowOff>
    </xdr:from>
    <xdr:to>
      <xdr:col>1</xdr:col>
      <xdr:colOff>1778000</xdr:colOff>
      <xdr:row>7</xdr:row>
      <xdr:rowOff>152400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300" y="2032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10</xdr:col>
      <xdr:colOff>482600</xdr:colOff>
      <xdr:row>30</xdr:row>
      <xdr:rowOff>149678</xdr:rowOff>
    </xdr:from>
    <xdr:to>
      <xdr:col>12</xdr:col>
      <xdr:colOff>703969</xdr:colOff>
      <xdr:row>33</xdr:row>
      <xdr:rowOff>168728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499600" y="7121978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564243</xdr:colOff>
      <xdr:row>2</xdr:row>
      <xdr:rowOff>127000</xdr:rowOff>
    </xdr:from>
    <xdr:to>
      <xdr:col>13</xdr:col>
      <xdr:colOff>44841</xdr:colOff>
      <xdr:row>7</xdr:row>
      <xdr:rowOff>146050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381343" y="508000"/>
          <a:ext cx="10807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76200</xdr:rowOff>
    </xdr:from>
    <xdr:to>
      <xdr:col>1</xdr:col>
      <xdr:colOff>1638300</xdr:colOff>
      <xdr:row>8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673100</xdr:colOff>
      <xdr:row>11</xdr:row>
      <xdr:rowOff>228600</xdr:rowOff>
    </xdr:from>
    <xdr:to>
      <xdr:col>13</xdr:col>
      <xdr:colOff>495300</xdr:colOff>
      <xdr:row>21</xdr:row>
      <xdr:rowOff>177799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88900</xdr:colOff>
      <xdr:row>23</xdr:row>
      <xdr:rowOff>327478</xdr:rowOff>
    </xdr:from>
    <xdr:to>
      <xdr:col>13</xdr:col>
      <xdr:colOff>310269</xdr:colOff>
      <xdr:row>25</xdr:row>
      <xdr:rowOff>130628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893300" y="7388678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157843</xdr:colOff>
      <xdr:row>3</xdr:row>
      <xdr:rowOff>0</xdr:rowOff>
    </xdr:from>
    <xdr:to>
      <xdr:col>13</xdr:col>
      <xdr:colOff>438541</xdr:colOff>
      <xdr:row>8</xdr:row>
      <xdr:rowOff>19050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762343" y="571500"/>
          <a:ext cx="10807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76200</xdr:rowOff>
    </xdr:from>
    <xdr:to>
      <xdr:col>0</xdr:col>
      <xdr:colOff>1638300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431800</xdr:colOff>
      <xdr:row>11</xdr:row>
      <xdr:rowOff>190501</xdr:rowOff>
    </xdr:from>
    <xdr:to>
      <xdr:col>13</xdr:col>
      <xdr:colOff>114300</xdr:colOff>
      <xdr:row>22</xdr:row>
      <xdr:rowOff>76201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25</xdr:row>
      <xdr:rowOff>175078</xdr:rowOff>
    </xdr:from>
    <xdr:to>
      <xdr:col>12</xdr:col>
      <xdr:colOff>246769</xdr:colOff>
      <xdr:row>27</xdr:row>
      <xdr:rowOff>67128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944100" y="7439478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145143</xdr:colOff>
      <xdr:row>2</xdr:row>
      <xdr:rowOff>88900</xdr:rowOff>
    </xdr:from>
    <xdr:to>
      <xdr:col>12</xdr:col>
      <xdr:colOff>425841</xdr:colOff>
      <xdr:row>7</xdr:row>
      <xdr:rowOff>107950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863943" y="469900"/>
          <a:ext cx="10807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114300</xdr:rowOff>
    </xdr:from>
    <xdr:to>
      <xdr:col>1</xdr:col>
      <xdr:colOff>914400</xdr:colOff>
      <xdr:row>6</xdr:row>
      <xdr:rowOff>66675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495300" y="27622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152401</xdr:colOff>
      <xdr:row>20</xdr:row>
      <xdr:rowOff>161925</xdr:rowOff>
    </xdr:from>
    <xdr:to>
      <xdr:col>8</xdr:col>
      <xdr:colOff>762001</xdr:colOff>
      <xdr:row>36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104775</xdr:colOff>
      <xdr:row>38</xdr:row>
      <xdr:rowOff>149678</xdr:rowOff>
    </xdr:from>
    <xdr:to>
      <xdr:col>9</xdr:col>
      <xdr:colOff>897644</xdr:colOff>
      <xdr:row>42</xdr:row>
      <xdr:rowOff>92528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8353425" y="7607753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40368</xdr:colOff>
      <xdr:row>0</xdr:row>
      <xdr:rowOff>133350</xdr:rowOff>
    </xdr:from>
    <xdr:to>
      <xdr:col>10</xdr:col>
      <xdr:colOff>140091</xdr:colOff>
      <xdr:row>6</xdr:row>
      <xdr:rowOff>133350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9317718" y="133350"/>
          <a:ext cx="10807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133350</xdr:rowOff>
    </xdr:from>
    <xdr:to>
      <xdr:col>1</xdr:col>
      <xdr:colOff>228600</xdr:colOff>
      <xdr:row>6</xdr:row>
      <xdr:rowOff>499181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5" r="15083" b="12376"/>
        <a:stretch>
          <a:fillRect/>
        </a:stretch>
      </xdr:blipFill>
      <xdr:spPr bwMode="auto">
        <a:xfrm>
          <a:off x="142875" y="619125"/>
          <a:ext cx="647700" cy="851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752476</xdr:colOff>
      <xdr:row>19</xdr:row>
      <xdr:rowOff>9525</xdr:rowOff>
    </xdr:from>
    <xdr:to>
      <xdr:col>8</xdr:col>
      <xdr:colOff>285750</xdr:colOff>
      <xdr:row>33</xdr:row>
      <xdr:rowOff>142875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295275</xdr:colOff>
      <xdr:row>34</xdr:row>
      <xdr:rowOff>121103</xdr:rowOff>
    </xdr:from>
    <xdr:to>
      <xdr:col>8</xdr:col>
      <xdr:colOff>592844</xdr:colOff>
      <xdr:row>38</xdr:row>
      <xdr:rowOff>63953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362700" y="6674303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735693</xdr:colOff>
      <xdr:row>4</xdr:row>
      <xdr:rowOff>9525</xdr:rowOff>
    </xdr:from>
    <xdr:to>
      <xdr:col>9</xdr:col>
      <xdr:colOff>292491</xdr:colOff>
      <xdr:row>7</xdr:row>
      <xdr:rowOff>104775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565118" y="657225"/>
          <a:ext cx="10807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647699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923924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3943350</xdr:colOff>
      <xdr:row>30</xdr:row>
      <xdr:rowOff>159203</xdr:rowOff>
    </xdr:from>
    <xdr:to>
      <xdr:col>3</xdr:col>
      <xdr:colOff>135644</xdr:colOff>
      <xdr:row>34</xdr:row>
      <xdr:rowOff>102053</xdr:rowOff>
    </xdr:to>
    <xdr:pic>
      <xdr:nvPicPr>
        <xdr:cNvPr id="3" name="2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4143375" y="6245678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411843</xdr:colOff>
      <xdr:row>1</xdr:row>
      <xdr:rowOff>47625</xdr:rowOff>
    </xdr:from>
    <xdr:to>
      <xdr:col>3</xdr:col>
      <xdr:colOff>454416</xdr:colOff>
      <xdr:row>7</xdr:row>
      <xdr:rowOff>47625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5202918" y="209550"/>
          <a:ext cx="10807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0</xdr:row>
      <xdr:rowOff>127000</xdr:rowOff>
    </xdr:from>
    <xdr:to>
      <xdr:col>1</xdr:col>
      <xdr:colOff>1498600</xdr:colOff>
      <xdr:row>7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1" y="1270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330200</xdr:colOff>
      <xdr:row>14</xdr:row>
      <xdr:rowOff>114300</xdr:rowOff>
    </xdr:from>
    <xdr:to>
      <xdr:col>14</xdr:col>
      <xdr:colOff>673100</xdr:colOff>
      <xdr:row>33</xdr:row>
      <xdr:rowOff>38100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27213</xdr:colOff>
      <xdr:row>36</xdr:row>
      <xdr:rowOff>122464</xdr:rowOff>
    </xdr:from>
    <xdr:to>
      <xdr:col>11</xdr:col>
      <xdr:colOff>243139</xdr:colOff>
      <xdr:row>39</xdr:row>
      <xdr:rowOff>100693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143999" y="8844643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621392</xdr:colOff>
      <xdr:row>1</xdr:row>
      <xdr:rowOff>122465</xdr:rowOff>
    </xdr:from>
    <xdr:to>
      <xdr:col>14</xdr:col>
      <xdr:colOff>96547</xdr:colOff>
      <xdr:row>6</xdr:row>
      <xdr:rowOff>141515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2146642" y="312965"/>
          <a:ext cx="10807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38101</xdr:rowOff>
    </xdr:from>
    <xdr:to>
      <xdr:col>1</xdr:col>
      <xdr:colOff>1460625</xdr:colOff>
      <xdr:row>7</xdr:row>
      <xdr:rowOff>114300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228601"/>
          <a:ext cx="1460625" cy="1219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</xdr:colOff>
      <xdr:row>12</xdr:row>
      <xdr:rowOff>165100</xdr:rowOff>
    </xdr:from>
    <xdr:to>
      <xdr:col>13</xdr:col>
      <xdr:colOff>419100</xdr:colOff>
      <xdr:row>26</xdr:row>
      <xdr:rowOff>152400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114300</xdr:colOff>
      <xdr:row>31</xdr:row>
      <xdr:rowOff>9978</xdr:rowOff>
    </xdr:from>
    <xdr:to>
      <xdr:col>13</xdr:col>
      <xdr:colOff>335669</xdr:colOff>
      <xdr:row>34</xdr:row>
      <xdr:rowOff>29028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401300" y="7223578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183243</xdr:colOff>
      <xdr:row>2</xdr:row>
      <xdr:rowOff>25400</xdr:rowOff>
    </xdr:from>
    <xdr:to>
      <xdr:col>13</xdr:col>
      <xdr:colOff>463941</xdr:colOff>
      <xdr:row>7</xdr:row>
      <xdr:rowOff>44450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270343" y="406400"/>
          <a:ext cx="10807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</xdr:row>
      <xdr:rowOff>63501</xdr:rowOff>
    </xdr:from>
    <xdr:to>
      <xdr:col>1</xdr:col>
      <xdr:colOff>1270000</xdr:colOff>
      <xdr:row>7</xdr:row>
      <xdr:rowOff>50800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736600" y="254001"/>
          <a:ext cx="1028700" cy="1130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13</xdr:row>
      <xdr:rowOff>139700</xdr:rowOff>
    </xdr:from>
    <xdr:to>
      <xdr:col>13</xdr:col>
      <xdr:colOff>152400</xdr:colOff>
      <xdr:row>31</xdr:row>
      <xdr:rowOff>50800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88900</xdr:colOff>
      <xdr:row>32</xdr:row>
      <xdr:rowOff>73478</xdr:rowOff>
    </xdr:from>
    <xdr:to>
      <xdr:col>13</xdr:col>
      <xdr:colOff>310269</xdr:colOff>
      <xdr:row>35</xdr:row>
      <xdr:rowOff>92528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248900" y="7464878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157843</xdr:colOff>
      <xdr:row>3</xdr:row>
      <xdr:rowOff>76200</xdr:rowOff>
    </xdr:from>
    <xdr:to>
      <xdr:col>13</xdr:col>
      <xdr:colOff>438541</xdr:colOff>
      <xdr:row>8</xdr:row>
      <xdr:rowOff>95250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117943" y="647700"/>
          <a:ext cx="10807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457200</xdr:colOff>
      <xdr:row>8</xdr:row>
      <xdr:rowOff>47623</xdr:rowOff>
    </xdr:from>
    <xdr:to>
      <xdr:col>17</xdr:col>
      <xdr:colOff>104775</xdr:colOff>
      <xdr:row>23</xdr:row>
      <xdr:rowOff>152399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523874</xdr:colOff>
      <xdr:row>26</xdr:row>
      <xdr:rowOff>28575</xdr:rowOff>
    </xdr:from>
    <xdr:to>
      <xdr:col>16</xdr:col>
      <xdr:colOff>304799</xdr:colOff>
      <xdr:row>36</xdr:row>
      <xdr:rowOff>247650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0</xdr:row>
      <xdr:rowOff>114301</xdr:rowOff>
    </xdr:from>
    <xdr:to>
      <xdr:col>7</xdr:col>
      <xdr:colOff>600075</xdr:colOff>
      <xdr:row>7</xdr:row>
      <xdr:rowOff>104776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9467850" y="114301"/>
          <a:ext cx="885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1276351</xdr:colOff>
      <xdr:row>40</xdr:row>
      <xdr:rowOff>232787</xdr:rowOff>
    </xdr:from>
    <xdr:to>
      <xdr:col>5</xdr:col>
      <xdr:colOff>1231035</xdr:colOff>
      <xdr:row>41</xdr:row>
      <xdr:rowOff>340177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372351" y="12396212"/>
          <a:ext cx="1535834" cy="49791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554718</xdr:colOff>
      <xdr:row>1</xdr:row>
      <xdr:rowOff>142875</xdr:rowOff>
    </xdr:from>
    <xdr:to>
      <xdr:col>6</xdr:col>
      <xdr:colOff>151529</xdr:colOff>
      <xdr:row>6</xdr:row>
      <xdr:rowOff>152400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231868" y="304800"/>
          <a:ext cx="911261" cy="819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38100</xdr:rowOff>
    </xdr:from>
    <xdr:to>
      <xdr:col>1</xdr:col>
      <xdr:colOff>971550</xdr:colOff>
      <xdr:row>7</xdr:row>
      <xdr:rowOff>29766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28625" y="38100"/>
          <a:ext cx="923925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857250</xdr:colOff>
      <xdr:row>41</xdr:row>
      <xdr:rowOff>266700</xdr:rowOff>
    </xdr:from>
    <xdr:to>
      <xdr:col>7</xdr:col>
      <xdr:colOff>133350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238250" y="12411075"/>
          <a:ext cx="681990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1000126</xdr:colOff>
      <xdr:row>37</xdr:row>
      <xdr:rowOff>38375</xdr:rowOff>
    </xdr:from>
    <xdr:to>
      <xdr:col>6</xdr:col>
      <xdr:colOff>1031941</xdr:colOff>
      <xdr:row>38</xdr:row>
      <xdr:rowOff>191886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429376" y="11077850"/>
          <a:ext cx="1489140" cy="5059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411843</xdr:colOff>
      <xdr:row>17</xdr:row>
      <xdr:rowOff>53479</xdr:rowOff>
    </xdr:from>
    <xdr:to>
      <xdr:col>7</xdr:col>
      <xdr:colOff>257175</xdr:colOff>
      <xdr:row>19</xdr:row>
      <xdr:rowOff>180975</xdr:rowOff>
    </xdr:to>
    <xdr:pic>
      <xdr:nvPicPr>
        <xdr:cNvPr id="11" name="10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298418" y="4330204"/>
          <a:ext cx="883557" cy="83234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609600</xdr:colOff>
      <xdr:row>37</xdr:row>
      <xdr:rowOff>244928</xdr:rowOff>
    </xdr:from>
    <xdr:to>
      <xdr:col>6</xdr:col>
      <xdr:colOff>973844</xdr:colOff>
      <xdr:row>39</xdr:row>
      <xdr:rowOff>130628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715000" y="11417753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288018</xdr:colOff>
      <xdr:row>0</xdr:row>
      <xdr:rowOff>152400</xdr:rowOff>
    </xdr:from>
    <xdr:to>
      <xdr:col>7</xdr:col>
      <xdr:colOff>330591</xdr:colOff>
      <xdr:row>6</xdr:row>
      <xdr:rowOff>152400</xdr:rowOff>
    </xdr:to>
    <xdr:pic>
      <xdr:nvPicPr>
        <xdr:cNvPr id="11" name="10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850743" y="152400"/>
          <a:ext cx="10807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85724</xdr:rowOff>
    </xdr:from>
    <xdr:to>
      <xdr:col>1</xdr:col>
      <xdr:colOff>809625</xdr:colOff>
      <xdr:row>6</xdr:row>
      <xdr:rowOff>28575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333375" y="85724"/>
          <a:ext cx="790575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1276351</xdr:colOff>
      <xdr:row>42</xdr:row>
      <xdr:rowOff>46024</xdr:rowOff>
    </xdr:from>
    <xdr:to>
      <xdr:col>3</xdr:col>
      <xdr:colOff>39216</xdr:colOff>
      <xdr:row>43</xdr:row>
      <xdr:rowOff>197303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076951" y="11437924"/>
          <a:ext cx="1553690" cy="50370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1935843</xdr:colOff>
      <xdr:row>1</xdr:row>
      <xdr:rowOff>161924</xdr:rowOff>
    </xdr:from>
    <xdr:to>
      <xdr:col>3</xdr:col>
      <xdr:colOff>66875</xdr:colOff>
      <xdr:row>7</xdr:row>
      <xdr:rowOff>19049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736443" y="323849"/>
          <a:ext cx="921857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BorderDxfId="105" tableBorderDxfId="104">
  <autoFilter ref="B13:D22"/>
  <tableColumns count="3">
    <tableColumn id="1" name="CONCEPTO" dataDxfId="103"/>
    <tableColumn id="2" name="SEPT / 2018" dataDxfId="102"/>
    <tableColumn id="3" name="SEPT /2017" dataDxfId="101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22" name="Tabla22" displayName="Tabla22" ref="B68:C70" totalsRowShown="0" headerRowDxfId="52" dataDxfId="50" headerRowBorderDxfId="51" tableBorderDxfId="49" totalsRowBorderDxfId="48" headerRowCellStyle="Normal 2">
  <autoFilter ref="B68:C70"/>
  <tableColumns count="2">
    <tableColumn id="1" name="GENERO " dataDxfId="47" dataCellStyle="Normal 2"/>
    <tableColumn id="2" name="E.E." dataDxfId="46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17" name="Tabla17" displayName="Tabla17" ref="B12:C42" totalsRowShown="0" headerRowDxfId="45" headerRowBorderDxfId="44" tableBorderDxfId="43" headerRowCellStyle="Normal 2">
  <autoFilter ref="B12:C42"/>
  <tableColumns count="2">
    <tableColumn id="1" name="VEHICULO" dataDxfId="42" dataCellStyle="Normal 2"/>
    <tableColumn id="2" name="CANTIDAD" dataDxfId="41" dataCellStyle="Normal 2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7" name="Tabla7" displayName="Tabla7" ref="B12:C16" totalsRowShown="0" headerRowDxfId="40" dataDxfId="38" headerRowBorderDxfId="39" tableBorderDxfId="37">
  <autoFilter ref="B12:C16"/>
  <tableColumns count="2">
    <tableColumn id="1" name="CONCEPTO" dataDxfId="36"/>
    <tableColumn id="2" name="SEPTIEMBRE" dataDxfId="35">
      <calculatedColumnFormula>C23+C24+C25</calculatedColumnFormula>
    </tableColumn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1" name="Tabla1" displayName="Tabla1" ref="B12:D17" totalsRowShown="0" headerRowDxfId="34" dataDxfId="32" headerRowBorderDxfId="33" tableBorderDxfId="31">
  <autoFilter ref="B12:D17"/>
  <tableColumns count="3">
    <tableColumn id="1" name="CONCEPTO" dataDxfId="30"/>
    <tableColumn id="2" name="SEPT/2018" dataDxfId="29"/>
    <tableColumn id="3" name="SEPT /2017" dataDxfId="28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3" name="Tabla14" displayName="Tabla14" ref="A12:C17" totalsRowShown="0" headerRowDxfId="27" dataDxfId="25" headerRowBorderDxfId="26" tableBorderDxfId="24">
  <autoFilter ref="A12:C17"/>
  <tableColumns count="3">
    <tableColumn id="1" name="CONCEPTO" dataDxfId="23"/>
    <tableColumn id="2" name="SEPT/2018" dataDxfId="22"/>
    <tableColumn id="3" name="SEPT /2017" dataDxfId="21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13" name="Tabla13" displayName="Tabla13" ref="B9:J17" totalsRowShown="0" headerRowDxfId="20" dataDxfId="19" tableBorderDxfId="18">
  <autoFilter ref="B9:J17"/>
  <tableColumns count="9">
    <tableColumn id="1" name="Columna1" dataDxfId="17"/>
    <tableColumn id="2" name="CUMPLIDOS" dataDxfId="16"/>
    <tableColumn id="3" name="ACTIVIDAD" dataDxfId="15"/>
    <tableColumn id="4" name="AMONESTADOS" dataDxfId="14"/>
    <tableColumn id="5" name="SIN EVIDENCIA" dataDxfId="13"/>
    <tableColumn id="6" name="PREESC. MÉDICA" dataDxfId="12"/>
    <tableColumn id="7" name="A.A." dataDxfId="11"/>
    <tableColumn id="9" name="OTROS MOTIVOS" dataDxfId="10"/>
    <tableColumn id="8" name="Columna2" dataDxfId="9">
      <calculatedColumnFormula>SUM(C10:I10)</calculatedColumnFormula>
    </tableColumn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id="14" name="Tabla18" displayName="Tabla18" ref="B9:C18" totalsRowShown="0" tableBorderDxfId="8">
  <autoFilter ref="B9:C18"/>
  <tableColumns count="2">
    <tableColumn id="1" name="Columna1" dataDxfId="7"/>
    <tableColumn id="2" name="Columna2" dataDxfId="6"/>
  </tableColumns>
  <tableStyleInfo name="TableStyleMedium13" showFirstColumn="0" showLastColumn="0" showRowStripes="1" showColumnStripes="0"/>
</table>
</file>

<file path=xl/tables/table17.xml><?xml version="1.0" encoding="utf-8"?>
<table xmlns="http://schemas.openxmlformats.org/spreadsheetml/2006/main" id="16" name="Tabla16" displayName="Tabla16" ref="B11:C29" totalsRowShown="0" headerRowDxfId="5" headerRowBorderDxfId="4" tableBorderDxfId="3" totalsRowBorderDxfId="2">
  <autoFilter ref="B11:C29"/>
  <tableColumns count="2">
    <tableColumn id="1" name="CRUCERO" dataDxfId="1"/>
    <tableColumn id="2" name="No. INCIDENTES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19" name="Tabla19" displayName="Tabla19" ref="B57:C63" totalsRowShown="0" tableBorderDxfId="100">
  <autoFilter ref="B57:C63"/>
  <tableColumns count="2">
    <tableColumn id="1" name="Columna1" dataDxfId="99"/>
    <tableColumn id="2" name="Sept/2017" dataDxfId="98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B14:D22" totalsRowShown="0" headerRowDxfId="97" dataDxfId="95" headerRowBorderDxfId="96" tableBorderDxfId="94">
  <autoFilter ref="B14:D22"/>
  <sortState ref="B18:D25">
    <sortCondition ref="C18:C25"/>
  </sortState>
  <tableColumns count="3">
    <tableColumn id="1" name="CONCEPTOS" dataDxfId="93" dataCellStyle="Normal 2"/>
    <tableColumn id="2" name="SEPT/2018" dataDxfId="92" dataCellStyle="Normal 2"/>
    <tableColumn id="3" name="SEPT /2017" dataDxfId="91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B14:D19" totalsRowShown="0" dataDxfId="89" headerRowBorderDxfId="90" tableBorderDxfId="88">
  <autoFilter ref="B14:D19"/>
  <tableColumns count="3">
    <tableColumn id="1" name="CONCEPTO" dataDxfId="87" dataCellStyle="Normal 2"/>
    <tableColumn id="2" name="SEPT/2018" dataDxfId="86" dataCellStyle="Normal 2"/>
    <tableColumn id="3" name="SEPT /2017" dataDxfId="85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6" name="Tabla57" displayName="Tabla57" ref="B14:D19" totalsRowShown="0" headerRowDxfId="84" dataDxfId="82" headerRowBorderDxfId="83" tableBorderDxfId="81">
  <autoFilter ref="B14:D19"/>
  <tableColumns count="3">
    <tableColumn id="1" name="CONCEPTO" dataDxfId="80" dataCellStyle="Normal 2"/>
    <tableColumn id="2" name="SEPT/2018" dataDxfId="79" dataCellStyle="Normal 2"/>
    <tableColumn id="3" name="SEPT /2017" dataDxfId="78" dataCellStyle="Normal 2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2" name="Tabla12" displayName="Tabla12" ref="A11:F39" totalsRowShown="0" headerRowDxfId="77" headerRowBorderDxfId="76" tableBorderDxfId="75" headerRowCellStyle="Normal 2">
  <autoFilter ref="A11:F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15" name="Tabla15" displayName="Tabla15" ref="B11:G37" totalsRowShown="0" headerRowDxfId="74" dataDxfId="72" headerRowBorderDxfId="73" tableBorderDxfId="71" headerRowCellStyle="Normal 2" dataCellStyle="Normal 2">
  <autoFilter ref="B11:G37"/>
  <tableColumns count="6">
    <tableColumn id="1" name="HORA" dataDxfId="70"/>
    <tableColumn id="2" name="CHOQUES" dataDxfId="69" dataCellStyle="Normal 2"/>
    <tableColumn id="3" name="ATROPELLOS" dataDxfId="68" dataCellStyle="Normal 2"/>
    <tableColumn id="4" name="VOLCADURAS" dataDxfId="67" dataCellStyle="Normal 2"/>
    <tableColumn id="5" name="CAIDA DE PERSONA" dataDxfId="66" dataCellStyle="Normal 2"/>
    <tableColumn id="6" name="COMPUTO" dataDxfId="65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0" name="Tabla1521" displayName="Tabla1521" ref="B11:C37" totalsRowShown="0" headerRowDxfId="64" dataDxfId="62" headerRowBorderDxfId="63" tableBorderDxfId="61" headerRowCellStyle="Normal 2" dataCellStyle="Normal 2">
  <autoFilter ref="B11:C37"/>
  <tableColumns count="2">
    <tableColumn id="1" name="HORA" dataDxfId="60"/>
    <tableColumn id="2" name="ESTADO  DE EBRIEDAD" dataDxfId="59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1" name="Tabla152122" displayName="Tabla152122" ref="B45:C63" totalsRowShown="0" headerRowDxfId="58" dataDxfId="56" headerRowBorderDxfId="57" tableBorderDxfId="55" headerRowCellStyle="Normal 2" dataCellStyle="Normal 2">
  <autoFilter ref="B45:C63"/>
  <tableColumns count="2">
    <tableColumn id="1" name="EDAD" dataDxfId="54"/>
    <tableColumn id="2" name="ESTADO  DE EBRIEDAD" dataDxfId="53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"/>
  <sheetViews>
    <sheetView showGridLines="0" view="pageLayout" topLeftCell="A10" zoomScale="75" zoomScaleNormal="75" zoomScaleSheetLayoutView="75" zoomScalePageLayoutView="75" workbookViewId="0">
      <selection activeCell="J7" sqref="J7"/>
    </sheetView>
  </sheetViews>
  <sheetFormatPr baseColWidth="10" defaultRowHeight="12.75" x14ac:dyDescent="0.2"/>
  <cols>
    <col min="1" max="1" width="8.7109375" style="1" customWidth="1"/>
    <col min="2" max="2" width="29.140625" style="1" customWidth="1"/>
    <col min="3" max="3" width="18.5703125" style="1" customWidth="1"/>
    <col min="4" max="4" width="22.42578125" style="1" customWidth="1"/>
    <col min="5" max="16384" width="11.42578125" style="1"/>
  </cols>
  <sheetData>
    <row r="1" spans="2:14" ht="12.75" customHeight="1" x14ac:dyDescent="0.2"/>
    <row r="2" spans="2:14" x14ac:dyDescent="0.2">
      <c r="B2" s="2"/>
      <c r="C2" s="2"/>
      <c r="D2" s="2"/>
    </row>
    <row r="3" spans="2:14" x14ac:dyDescent="0.2">
      <c r="B3" s="2"/>
      <c r="C3" s="2"/>
      <c r="D3" s="2"/>
    </row>
    <row r="4" spans="2:14" x14ac:dyDescent="0.2">
      <c r="B4" s="2"/>
      <c r="C4" s="2"/>
      <c r="D4" s="2"/>
    </row>
    <row r="5" spans="2:14" x14ac:dyDescent="0.2">
      <c r="B5" s="2"/>
      <c r="C5" s="2"/>
      <c r="D5" s="2"/>
    </row>
    <row r="6" spans="2:14" x14ac:dyDescent="0.2">
      <c r="B6" s="2"/>
      <c r="C6" s="2"/>
      <c r="D6" s="2"/>
    </row>
    <row r="7" spans="2:14" x14ac:dyDescent="0.2">
      <c r="B7" s="2"/>
      <c r="C7" s="2"/>
      <c r="D7" s="2"/>
    </row>
    <row r="8" spans="2:14" x14ac:dyDescent="0.2">
      <c r="B8" s="2"/>
      <c r="C8" s="2"/>
      <c r="D8" s="2"/>
    </row>
    <row r="9" spans="2:14" x14ac:dyDescent="0.2">
      <c r="B9" s="2"/>
      <c r="C9" s="2"/>
      <c r="D9" s="2"/>
    </row>
    <row r="10" spans="2:14" x14ac:dyDescent="0.2">
      <c r="B10" s="2"/>
      <c r="C10" s="2"/>
      <c r="D10" s="2"/>
    </row>
    <row r="11" spans="2:14" ht="33" customHeight="1" x14ac:dyDescent="0.2">
      <c r="B11" s="278" t="s">
        <v>166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</row>
    <row r="12" spans="2:14" ht="34.5" customHeight="1" thickBot="1" x14ac:dyDescent="0.25">
      <c r="B12" s="2"/>
      <c r="C12" s="2"/>
      <c r="D12" s="107"/>
    </row>
    <row r="13" spans="2:14" ht="21" customHeight="1" x14ac:dyDescent="0.2">
      <c r="B13" s="108" t="s">
        <v>0</v>
      </c>
      <c r="C13" s="109" t="s">
        <v>167</v>
      </c>
      <c r="D13" s="109" t="s">
        <v>157</v>
      </c>
    </row>
    <row r="14" spans="2:14" ht="30.95" customHeight="1" x14ac:dyDescent="0.2">
      <c r="B14" s="110" t="s">
        <v>1</v>
      </c>
      <c r="C14" s="197">
        <v>269</v>
      </c>
      <c r="D14" s="193">
        <v>404</v>
      </c>
    </row>
    <row r="15" spans="2:14" ht="30.95" customHeight="1" x14ac:dyDescent="0.2">
      <c r="B15" s="110" t="s">
        <v>2</v>
      </c>
      <c r="C15" s="198">
        <v>14</v>
      </c>
      <c r="D15" s="193">
        <v>18</v>
      </c>
    </row>
    <row r="16" spans="2:14" ht="30.95" customHeight="1" x14ac:dyDescent="0.2">
      <c r="B16" s="110" t="s">
        <v>3</v>
      </c>
      <c r="C16" s="198">
        <v>8</v>
      </c>
      <c r="D16" s="193">
        <v>15</v>
      </c>
    </row>
    <row r="17" spans="2:5" ht="30.95" customHeight="1" x14ac:dyDescent="0.2">
      <c r="B17" s="110" t="s">
        <v>4</v>
      </c>
      <c r="C17" s="198">
        <v>0</v>
      </c>
      <c r="D17" s="193">
        <v>0</v>
      </c>
    </row>
    <row r="18" spans="2:5" ht="12.75" customHeight="1" x14ac:dyDescent="0.2">
      <c r="B18" s="111"/>
      <c r="C18" s="196"/>
      <c r="D18" s="194"/>
    </row>
    <row r="19" spans="2:5" ht="30.95" customHeight="1" x14ac:dyDescent="0.2">
      <c r="B19" s="112" t="s">
        <v>5</v>
      </c>
      <c r="C19" s="193">
        <f>C14+C15+C16+C17</f>
        <v>291</v>
      </c>
      <c r="D19" s="193">
        <f>D14+D15+D16+D17</f>
        <v>437</v>
      </c>
    </row>
    <row r="20" spans="2:5" ht="12.75" customHeight="1" thickBot="1" x14ac:dyDescent="0.25">
      <c r="B20" s="113"/>
      <c r="C20" s="196"/>
      <c r="D20" s="194"/>
    </row>
    <row r="21" spans="2:5" ht="30.95" customHeight="1" thickTop="1" x14ac:dyDescent="0.2">
      <c r="B21" s="110" t="s">
        <v>6</v>
      </c>
      <c r="C21" s="198">
        <v>162</v>
      </c>
      <c r="D21" s="193">
        <v>217</v>
      </c>
    </row>
    <row r="22" spans="2:5" ht="30.95" customHeight="1" thickBot="1" x14ac:dyDescent="0.25">
      <c r="B22" s="114" t="s">
        <v>7</v>
      </c>
      <c r="C22" s="199">
        <v>1</v>
      </c>
      <c r="D22" s="195">
        <v>0</v>
      </c>
    </row>
    <row r="23" spans="2:5" ht="9" customHeight="1" x14ac:dyDescent="0.2">
      <c r="E23" s="106"/>
    </row>
    <row r="24" spans="2:5" x14ac:dyDescent="0.2">
      <c r="E24" s="106"/>
    </row>
    <row r="25" spans="2:5" x14ac:dyDescent="0.2">
      <c r="E25" s="106"/>
    </row>
    <row r="26" spans="2:5" x14ac:dyDescent="0.2">
      <c r="E26" s="106"/>
    </row>
    <row r="49" spans="2:14" ht="30" customHeight="1" x14ac:dyDescent="0.3">
      <c r="B49" s="279" t="s">
        <v>158</v>
      </c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</row>
    <row r="56" spans="2:14" ht="13.5" thickBot="1" x14ac:dyDescent="0.25"/>
    <row r="57" spans="2:14" ht="15.75" thickBot="1" x14ac:dyDescent="0.25">
      <c r="B57" s="1" t="s">
        <v>23</v>
      </c>
      <c r="C57" s="109" t="s">
        <v>159</v>
      </c>
    </row>
    <row r="58" spans="2:14" ht="18" x14ac:dyDescent="0.25">
      <c r="B58" s="84" t="s">
        <v>105</v>
      </c>
      <c r="C58" s="120">
        <v>369</v>
      </c>
    </row>
    <row r="59" spans="2:14" ht="18" x14ac:dyDescent="0.25">
      <c r="B59" s="85"/>
      <c r="C59" s="121"/>
    </row>
    <row r="60" spans="2:14" ht="18" x14ac:dyDescent="0.25">
      <c r="B60" s="85" t="s">
        <v>96</v>
      </c>
      <c r="C60" s="121">
        <v>48</v>
      </c>
    </row>
    <row r="61" spans="2:14" ht="18" x14ac:dyDescent="0.25">
      <c r="B61" s="85"/>
      <c r="C61" s="121"/>
    </row>
    <row r="62" spans="2:14" ht="18" x14ac:dyDescent="0.25">
      <c r="B62" s="85" t="s">
        <v>97</v>
      </c>
      <c r="C62" s="121">
        <v>20</v>
      </c>
    </row>
    <row r="63" spans="2:14" ht="18.75" thickBot="1" x14ac:dyDescent="0.3">
      <c r="B63" s="86"/>
      <c r="C63" s="122"/>
    </row>
    <row r="65" spans="3:3" ht="33.75" customHeight="1" x14ac:dyDescent="0.25">
      <c r="C65" s="117">
        <f>C62+C60+C58</f>
        <v>437</v>
      </c>
    </row>
  </sheetData>
  <mergeCells count="2">
    <mergeCell ref="B11:N11"/>
    <mergeCell ref="B49:N49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 xml:space="preserve">&amp;L
</oddHeader>
  </headerFooter>
  <drawing r:id="rId2"/>
  <tableParts count="2"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9:P40"/>
  <sheetViews>
    <sheetView showGridLines="0" showWhiteSpace="0" view="pageLayout" zoomScale="75" zoomScaleSheetLayoutView="75" zoomScalePageLayoutView="75" workbookViewId="0">
      <selection activeCell="J25" sqref="J25"/>
    </sheetView>
  </sheetViews>
  <sheetFormatPr baseColWidth="10" defaultRowHeight="15" x14ac:dyDescent="0.2"/>
  <cols>
    <col min="1" max="1" width="5.85546875" style="10" customWidth="1"/>
    <col min="2" max="2" width="26" style="10" customWidth="1"/>
    <col min="3" max="3" width="14.7109375" style="10" customWidth="1"/>
    <col min="4" max="4" width="13.570312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9" spans="2:16" ht="30" customHeight="1" x14ac:dyDescent="0.25">
      <c r="B9" s="293" t="s">
        <v>177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116"/>
    </row>
    <row r="11" spans="2:16" ht="15.75" thickBot="1" x14ac:dyDescent="0.25">
      <c r="B11" s="11" t="s">
        <v>8</v>
      </c>
      <c r="C11" s="12"/>
      <c r="D11" s="12"/>
    </row>
    <row r="12" spans="2:16" ht="36" customHeight="1" x14ac:dyDescent="0.2">
      <c r="B12" s="206" t="s">
        <v>0</v>
      </c>
      <c r="C12" s="207" t="s">
        <v>165</v>
      </c>
      <c r="D12" s="207" t="s">
        <v>157</v>
      </c>
    </row>
    <row r="13" spans="2:16" ht="30.95" customHeight="1" x14ac:dyDescent="0.2">
      <c r="B13" s="260" t="s">
        <v>17</v>
      </c>
      <c r="C13" s="212">
        <v>31</v>
      </c>
      <c r="D13" s="210">
        <v>36</v>
      </c>
    </row>
    <row r="14" spans="2:16" ht="30.95" customHeight="1" x14ac:dyDescent="0.2">
      <c r="B14" s="260" t="s">
        <v>18</v>
      </c>
      <c r="C14" s="212">
        <v>13</v>
      </c>
      <c r="D14" s="210">
        <v>18</v>
      </c>
    </row>
    <row r="15" spans="2:16" ht="46.5" customHeight="1" x14ac:dyDescent="0.2">
      <c r="B15" s="211" t="s">
        <v>19</v>
      </c>
      <c r="C15" s="212">
        <v>29</v>
      </c>
      <c r="D15" s="210">
        <v>29</v>
      </c>
    </row>
    <row r="16" spans="2:16" ht="12.75" customHeight="1" x14ac:dyDescent="0.2">
      <c r="B16" s="213"/>
      <c r="C16" s="214"/>
      <c r="D16" s="214"/>
    </row>
    <row r="17" spans="2:4" ht="30.95" customHeight="1" x14ac:dyDescent="0.2">
      <c r="B17" s="215" t="s">
        <v>5</v>
      </c>
      <c r="C17" s="210">
        <f>C13+C14+C15</f>
        <v>73</v>
      </c>
      <c r="D17" s="210">
        <f>D13+D14+D15</f>
        <v>83</v>
      </c>
    </row>
    <row r="18" spans="2:4" ht="30.95" customHeight="1" x14ac:dyDescent="0.2">
      <c r="B18" s="14"/>
      <c r="C18" s="15"/>
      <c r="D18" s="15"/>
    </row>
    <row r="19" spans="2:4" ht="30.95" customHeight="1" x14ac:dyDescent="0.2">
      <c r="B19" s="14"/>
      <c r="C19" s="15"/>
      <c r="D19" s="15"/>
    </row>
    <row r="20" spans="2:4" ht="30.95" customHeight="1" x14ac:dyDescent="0.2">
      <c r="B20" s="14"/>
      <c r="C20" s="15"/>
      <c r="D20" s="15"/>
    </row>
    <row r="21" spans="2:4" ht="30.95" customHeight="1" x14ac:dyDescent="0.2">
      <c r="B21" s="14"/>
      <c r="C21" s="15"/>
      <c r="D21" s="15"/>
    </row>
    <row r="22" spans="2:4" ht="30.95" customHeight="1" x14ac:dyDescent="0.2">
      <c r="B22" s="14"/>
      <c r="C22" s="15"/>
      <c r="D22" s="15"/>
    </row>
    <row r="23" spans="2:4" ht="30.95" customHeight="1" x14ac:dyDescent="0.2">
      <c r="B23" s="14"/>
      <c r="C23" s="15"/>
      <c r="D23" s="15"/>
    </row>
    <row r="24" spans="2:4" ht="30.95" customHeight="1" x14ac:dyDescent="0.2">
      <c r="B24" s="14"/>
      <c r="C24" s="15"/>
      <c r="D24" s="15"/>
    </row>
    <row r="25" spans="2:4" ht="30.95" customHeight="1" x14ac:dyDescent="0.2">
      <c r="B25" s="14"/>
      <c r="C25" s="15"/>
      <c r="D25" s="15"/>
    </row>
    <row r="26" spans="2:4" ht="30.95" customHeight="1" x14ac:dyDescent="0.2">
      <c r="B26" s="14"/>
      <c r="C26" s="15"/>
      <c r="D26" s="15"/>
    </row>
    <row r="27" spans="2:4" ht="30.95" customHeight="1" x14ac:dyDescent="0.2">
      <c r="B27" s="14"/>
      <c r="C27" s="15"/>
      <c r="D27" s="15"/>
    </row>
    <row r="28" spans="2:4" ht="30.95" customHeight="1" x14ac:dyDescent="0.2">
      <c r="B28" s="14"/>
      <c r="C28" s="15"/>
      <c r="D28" s="15"/>
    </row>
    <row r="29" spans="2:4" ht="30.95" customHeight="1" x14ac:dyDescent="0.2">
      <c r="B29" s="14"/>
      <c r="C29" s="15"/>
      <c r="D29" s="15"/>
    </row>
    <row r="30" spans="2:4" ht="30.95" customHeight="1" x14ac:dyDescent="0.2">
      <c r="B30" s="14"/>
      <c r="C30" s="15"/>
      <c r="D30" s="15"/>
    </row>
    <row r="40" spans="2:2" x14ac:dyDescent="0.2">
      <c r="B40" s="13"/>
    </row>
  </sheetData>
  <mergeCells count="1">
    <mergeCell ref="B9:O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30"/>
  <sheetViews>
    <sheetView showGridLines="0" view="pageLayout" topLeftCell="A10" zoomScale="75" zoomScaleSheetLayoutView="75" zoomScalePageLayoutView="75" workbookViewId="0">
      <selection activeCell="H26" sqref="H26"/>
    </sheetView>
  </sheetViews>
  <sheetFormatPr baseColWidth="10" defaultRowHeight="15" x14ac:dyDescent="0.2"/>
  <cols>
    <col min="1" max="1" width="26" style="10" customWidth="1"/>
    <col min="2" max="2" width="17.42578125" style="10" customWidth="1"/>
    <col min="3" max="3" width="18.28515625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9" spans="1:15" ht="30" customHeight="1" x14ac:dyDescent="0.2">
      <c r="A9" s="294" t="s">
        <v>178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118"/>
    </row>
    <row r="11" spans="1:15" ht="15.75" thickBot="1" x14ac:dyDescent="0.25">
      <c r="A11" s="11" t="s">
        <v>8</v>
      </c>
      <c r="B11" s="12"/>
      <c r="C11" s="12"/>
    </row>
    <row r="12" spans="1:15" ht="36" customHeight="1" x14ac:dyDescent="0.2">
      <c r="A12" s="206" t="s">
        <v>0</v>
      </c>
      <c r="B12" s="207" t="s">
        <v>165</v>
      </c>
      <c r="C12" s="207" t="s">
        <v>157</v>
      </c>
    </row>
    <row r="13" spans="1:15" ht="30.95" customHeight="1" x14ac:dyDescent="0.2">
      <c r="A13" s="208" t="s">
        <v>20</v>
      </c>
      <c r="B13" s="209">
        <v>843</v>
      </c>
      <c r="C13" s="210">
        <v>730</v>
      </c>
    </row>
    <row r="14" spans="1:15" ht="30.95" customHeight="1" x14ac:dyDescent="0.2">
      <c r="A14" s="211" t="s">
        <v>21</v>
      </c>
      <c r="B14" s="212">
        <v>167</v>
      </c>
      <c r="C14" s="210">
        <v>443</v>
      </c>
    </row>
    <row r="15" spans="1:15" ht="30.95" customHeight="1" x14ac:dyDescent="0.2">
      <c r="A15" s="211"/>
      <c r="B15" s="210"/>
      <c r="C15" s="210"/>
    </row>
    <row r="16" spans="1:15" ht="12.75" customHeight="1" x14ac:dyDescent="0.2">
      <c r="A16" s="213"/>
      <c r="B16" s="214"/>
      <c r="C16" s="214"/>
    </row>
    <row r="17" spans="1:3" ht="30.95" customHeight="1" x14ac:dyDescent="0.2">
      <c r="A17" s="215" t="s">
        <v>5</v>
      </c>
      <c r="B17" s="216">
        <f>B13+B14+B15</f>
        <v>1010</v>
      </c>
      <c r="C17" s="216">
        <f>C13+C14+C15</f>
        <v>1173</v>
      </c>
    </row>
    <row r="18" spans="1:3" ht="30.95" customHeight="1" x14ac:dyDescent="0.2">
      <c r="A18" s="14"/>
      <c r="B18" s="15"/>
      <c r="C18" s="15"/>
    </row>
    <row r="19" spans="1:3" ht="30.95" customHeight="1" x14ac:dyDescent="0.2">
      <c r="A19" s="14"/>
      <c r="B19" s="15"/>
      <c r="C19" s="15"/>
    </row>
    <row r="20" spans="1:3" ht="30.95" customHeight="1" x14ac:dyDescent="0.2">
      <c r="A20" s="14"/>
      <c r="B20" s="15"/>
      <c r="C20" s="15"/>
    </row>
    <row r="21" spans="1:3" ht="30.95" customHeight="1" thickBot="1" x14ac:dyDescent="0.25">
      <c r="A21" s="14"/>
      <c r="B21" s="15"/>
      <c r="C21" s="15"/>
    </row>
    <row r="22" spans="1:3" ht="30.95" customHeight="1" thickBot="1" x14ac:dyDescent="0.3">
      <c r="A22" s="295" t="s">
        <v>114</v>
      </c>
      <c r="B22" s="296"/>
      <c r="C22" s="15"/>
    </row>
    <row r="23" spans="1:3" ht="27" customHeight="1" x14ac:dyDescent="0.2">
      <c r="A23" s="190" t="s">
        <v>98</v>
      </c>
      <c r="B23" s="119">
        <v>854</v>
      </c>
      <c r="C23" s="15"/>
    </row>
    <row r="24" spans="1:3" ht="21.75" customHeight="1" thickBot="1" x14ac:dyDescent="0.25">
      <c r="A24" s="191" t="s">
        <v>99</v>
      </c>
      <c r="B24" s="119">
        <v>65</v>
      </c>
      <c r="C24" s="15"/>
    </row>
    <row r="25" spans="1:3" ht="13.5" customHeight="1" thickBot="1" x14ac:dyDescent="0.25">
      <c r="A25" s="185"/>
      <c r="B25" s="186"/>
      <c r="C25" s="15"/>
    </row>
    <row r="26" spans="1:3" ht="24" customHeight="1" x14ac:dyDescent="0.25">
      <c r="A26" s="297" t="s">
        <v>106</v>
      </c>
      <c r="B26" s="298"/>
      <c r="C26" s="15"/>
    </row>
    <row r="27" spans="1:3" ht="30.95" customHeight="1" x14ac:dyDescent="0.2">
      <c r="A27" s="192" t="s">
        <v>98</v>
      </c>
      <c r="B27" s="187">
        <v>84</v>
      </c>
      <c r="C27" s="15"/>
    </row>
    <row r="28" spans="1:3" ht="24.75" customHeight="1" thickBot="1" x14ac:dyDescent="0.25">
      <c r="A28" s="191" t="s">
        <v>99</v>
      </c>
      <c r="B28" s="188">
        <v>7</v>
      </c>
      <c r="C28" s="15"/>
    </row>
    <row r="29" spans="1:3" ht="30.95" customHeight="1" thickBot="1" x14ac:dyDescent="0.3">
      <c r="B29" s="189">
        <f>B28+B27+B24+B23</f>
        <v>1010</v>
      </c>
      <c r="C29" s="15"/>
    </row>
    <row r="30" spans="1:3" ht="30.95" customHeight="1" x14ac:dyDescent="0.2">
      <c r="A30" s="14"/>
      <c r="B30" s="15"/>
      <c r="C30" s="15"/>
    </row>
  </sheetData>
  <mergeCells count="3">
    <mergeCell ref="A9:N9"/>
    <mergeCell ref="A22:B22"/>
    <mergeCell ref="A26:B26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L27"/>
  <sheetViews>
    <sheetView topLeftCell="A25" workbookViewId="0">
      <selection activeCell="G45" sqref="G45"/>
    </sheetView>
  </sheetViews>
  <sheetFormatPr baseColWidth="10" defaultRowHeight="12.75" x14ac:dyDescent="0.2"/>
  <cols>
    <col min="1" max="1" width="5.140625" customWidth="1"/>
    <col min="2" max="3" width="18.28515625" customWidth="1"/>
    <col min="4" max="4" width="16" customWidth="1"/>
    <col min="5" max="5" width="22.7109375" customWidth="1"/>
    <col min="6" max="6" width="16.28515625" customWidth="1"/>
    <col min="7" max="7" width="16" customWidth="1"/>
    <col min="8" max="8" width="11" customWidth="1"/>
    <col min="9" max="9" width="15.42578125" customWidth="1"/>
    <col min="10" max="10" width="14.7109375" customWidth="1"/>
  </cols>
  <sheetData>
    <row r="3" spans="2:12" x14ac:dyDescent="0.2">
      <c r="C3" s="299" t="s">
        <v>179</v>
      </c>
      <c r="D3" s="299"/>
      <c r="E3" s="299"/>
      <c r="F3" s="299"/>
      <c r="G3" s="299"/>
      <c r="H3" s="299"/>
      <c r="I3" s="299"/>
      <c r="J3" s="299"/>
    </row>
    <row r="4" spans="2:12" x14ac:dyDescent="0.2">
      <c r="C4" s="299"/>
      <c r="D4" s="299"/>
      <c r="E4" s="299"/>
      <c r="F4" s="299"/>
      <c r="G4" s="299"/>
      <c r="H4" s="299"/>
      <c r="I4" s="299"/>
      <c r="J4" s="299"/>
    </row>
    <row r="8" spans="2:12" ht="18" thickBot="1" x14ac:dyDescent="0.35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2:12" s="124" customFormat="1" ht="33" customHeight="1" thickBot="1" x14ac:dyDescent="0.35">
      <c r="B9" s="176" t="s">
        <v>23</v>
      </c>
      <c r="C9" s="177" t="s">
        <v>131</v>
      </c>
      <c r="D9" s="178" t="s">
        <v>132</v>
      </c>
      <c r="E9" s="178" t="s">
        <v>133</v>
      </c>
      <c r="F9" s="179" t="s">
        <v>134</v>
      </c>
      <c r="G9" s="179" t="s">
        <v>135</v>
      </c>
      <c r="H9" s="180" t="s">
        <v>136</v>
      </c>
      <c r="I9" s="181" t="s">
        <v>148</v>
      </c>
      <c r="J9" s="182" t="s">
        <v>141</v>
      </c>
      <c r="K9" s="143"/>
      <c r="L9" s="143"/>
    </row>
    <row r="10" spans="2:12" ht="18" thickBot="1" x14ac:dyDescent="0.35">
      <c r="B10" s="170" t="s">
        <v>127</v>
      </c>
      <c r="C10" s="144">
        <v>387</v>
      </c>
      <c r="D10" s="144">
        <v>33</v>
      </c>
      <c r="E10" s="144">
        <v>7</v>
      </c>
      <c r="F10" s="144">
        <v>14</v>
      </c>
      <c r="G10" s="144">
        <v>5</v>
      </c>
      <c r="H10" s="166">
        <v>4</v>
      </c>
      <c r="I10" s="166">
        <v>0</v>
      </c>
      <c r="J10" s="175">
        <f>SUM(C10:I10)</f>
        <v>450</v>
      </c>
      <c r="K10" s="140"/>
      <c r="L10" s="140"/>
    </row>
    <row r="11" spans="2:12" ht="10.5" customHeight="1" thickBot="1" x14ac:dyDescent="0.35">
      <c r="B11" s="171"/>
      <c r="C11" s="141"/>
      <c r="D11" s="141"/>
      <c r="E11" s="141"/>
      <c r="F11" s="141"/>
      <c r="G11" s="141"/>
      <c r="H11" s="152"/>
      <c r="I11" s="152"/>
      <c r="J11" s="175"/>
      <c r="K11" s="140"/>
      <c r="L11" s="140"/>
    </row>
    <row r="12" spans="2:12" ht="18" thickBot="1" x14ac:dyDescent="0.35">
      <c r="B12" s="171" t="s">
        <v>128</v>
      </c>
      <c r="C12" s="141">
        <v>9</v>
      </c>
      <c r="D12" s="141">
        <v>4</v>
      </c>
      <c r="E12" s="141">
        <v>3</v>
      </c>
      <c r="F12" s="141">
        <v>1</v>
      </c>
      <c r="G12" s="141">
        <v>0</v>
      </c>
      <c r="H12" s="152">
        <v>0</v>
      </c>
      <c r="I12" s="152">
        <v>0</v>
      </c>
      <c r="J12" s="175">
        <f t="shared" ref="J12:J16" si="0">SUM(C12:I12)</f>
        <v>17</v>
      </c>
      <c r="K12" s="140"/>
      <c r="L12" s="140"/>
    </row>
    <row r="13" spans="2:12" ht="6.75" customHeight="1" thickBot="1" x14ac:dyDescent="0.35">
      <c r="B13" s="171"/>
      <c r="C13" s="141"/>
      <c r="D13" s="141"/>
      <c r="E13" s="141"/>
      <c r="F13" s="141"/>
      <c r="G13" s="141"/>
      <c r="H13" s="152"/>
      <c r="I13" s="152"/>
      <c r="J13" s="175"/>
      <c r="K13" s="140"/>
      <c r="L13" s="140"/>
    </row>
    <row r="14" spans="2:12" ht="18" thickBot="1" x14ac:dyDescent="0.35">
      <c r="B14" s="171" t="s">
        <v>129</v>
      </c>
      <c r="C14" s="141">
        <v>0</v>
      </c>
      <c r="D14" s="141">
        <v>0</v>
      </c>
      <c r="E14" s="141">
        <v>86</v>
      </c>
      <c r="F14" s="141">
        <v>0</v>
      </c>
      <c r="G14" s="141">
        <v>0</v>
      </c>
      <c r="H14" s="152">
        <v>0</v>
      </c>
      <c r="I14" s="152">
        <v>0</v>
      </c>
      <c r="J14" s="175">
        <f t="shared" si="0"/>
        <v>86</v>
      </c>
      <c r="K14" s="140"/>
      <c r="L14" s="140"/>
    </row>
    <row r="15" spans="2:12" ht="9" customHeight="1" thickBot="1" x14ac:dyDescent="0.35">
      <c r="B15" s="171"/>
      <c r="C15" s="141"/>
      <c r="D15" s="141"/>
      <c r="E15" s="141"/>
      <c r="F15" s="141"/>
      <c r="G15" s="141"/>
      <c r="H15" s="152"/>
      <c r="I15" s="152"/>
      <c r="J15" s="175"/>
      <c r="K15" s="140"/>
      <c r="L15" s="140"/>
    </row>
    <row r="16" spans="2:12" ht="18" thickBot="1" x14ac:dyDescent="0.35">
      <c r="B16" s="172" t="s">
        <v>130</v>
      </c>
      <c r="C16" s="173">
        <v>0</v>
      </c>
      <c r="D16" s="173">
        <v>0</v>
      </c>
      <c r="E16" s="173">
        <v>7</v>
      </c>
      <c r="F16" s="173">
        <v>0</v>
      </c>
      <c r="G16" s="173">
        <v>0</v>
      </c>
      <c r="H16" s="174">
        <v>0</v>
      </c>
      <c r="I16" s="174">
        <v>0</v>
      </c>
      <c r="J16" s="175">
        <f t="shared" si="0"/>
        <v>7</v>
      </c>
      <c r="K16" s="140"/>
      <c r="L16" s="140"/>
    </row>
    <row r="17" spans="2:12" ht="36" customHeight="1" x14ac:dyDescent="0.3">
      <c r="B17" s="149"/>
      <c r="C17" s="167">
        <f>SUM(C10:C16)</f>
        <v>396</v>
      </c>
      <c r="D17" s="168">
        <f t="shared" ref="D17:I17" si="1">SUM(D10:D16)</f>
        <v>37</v>
      </c>
      <c r="E17" s="168">
        <f t="shared" si="1"/>
        <v>103</v>
      </c>
      <c r="F17" s="168">
        <f t="shared" si="1"/>
        <v>15</v>
      </c>
      <c r="G17" s="168">
        <f t="shared" si="1"/>
        <v>5</v>
      </c>
      <c r="H17" s="169">
        <f t="shared" si="1"/>
        <v>4</v>
      </c>
      <c r="I17" s="169">
        <f t="shared" si="1"/>
        <v>0</v>
      </c>
      <c r="J17" s="175">
        <f>SUM(C17:I17)</f>
        <v>560</v>
      </c>
      <c r="K17" s="140"/>
      <c r="L17" s="140"/>
    </row>
    <row r="18" spans="2:12" ht="17.25" x14ac:dyDescent="0.3"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2:12" ht="17.25" x14ac:dyDescent="0.3"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2:12" ht="17.25" x14ac:dyDescent="0.3"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</row>
    <row r="21" spans="2:12" ht="17.25" x14ac:dyDescent="0.3"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</row>
    <row r="22" spans="2:12" ht="17.25" x14ac:dyDescent="0.3"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</row>
    <row r="23" spans="2:12" ht="17.25" x14ac:dyDescent="0.3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</row>
    <row r="24" spans="2:12" ht="17.25" x14ac:dyDescent="0.3"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</row>
    <row r="25" spans="2:12" ht="17.25" x14ac:dyDescent="0.3"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</row>
    <row r="26" spans="2:12" ht="17.25" x14ac:dyDescent="0.3">
      <c r="K26" s="140"/>
      <c r="L26" s="140"/>
    </row>
    <row r="27" spans="2:12" ht="17.25" x14ac:dyDescent="0.3">
      <c r="K27" s="140"/>
      <c r="L27" s="140"/>
    </row>
  </sheetData>
  <mergeCells count="1">
    <mergeCell ref="C3:J4"/>
  </mergeCells>
  <pageMargins left="0.23622047244094491" right="0.19685039370078741" top="0.74803149606299213" bottom="0.74803149606299213" header="0.31496062992125984" footer="0.31496062992125984"/>
  <pageSetup scale="8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I20"/>
  <sheetViews>
    <sheetView topLeftCell="A7" workbookViewId="0">
      <selection activeCell="I49" sqref="I49"/>
    </sheetView>
  </sheetViews>
  <sheetFormatPr baseColWidth="10" defaultRowHeight="12.75" x14ac:dyDescent="0.2"/>
  <cols>
    <col min="1" max="1" width="8.42578125" customWidth="1"/>
    <col min="2" max="2" width="28.140625" customWidth="1"/>
    <col min="3" max="3" width="14.140625" customWidth="1"/>
    <col min="5" max="5" width="17.42578125" customWidth="1"/>
  </cols>
  <sheetData>
    <row r="6" spans="1:9" ht="12.75" customHeight="1" x14ac:dyDescent="0.2">
      <c r="A6" s="300" t="s">
        <v>137</v>
      </c>
      <c r="B6" s="300"/>
      <c r="C6" s="300"/>
      <c r="D6" s="300"/>
      <c r="E6" s="300"/>
      <c r="F6" s="300"/>
      <c r="G6" s="300"/>
      <c r="H6" s="300"/>
      <c r="I6" s="300"/>
    </row>
    <row r="7" spans="1:9" ht="43.5" customHeight="1" x14ac:dyDescent="0.2">
      <c r="A7" s="300"/>
      <c r="B7" s="300"/>
      <c r="C7" s="300"/>
      <c r="D7" s="300"/>
      <c r="E7" s="300"/>
      <c r="F7" s="300"/>
      <c r="G7" s="300"/>
      <c r="H7" s="300"/>
      <c r="I7" s="300"/>
    </row>
    <row r="8" spans="1:9" ht="13.5" thickBot="1" x14ac:dyDescent="0.25"/>
    <row r="9" spans="1:9" ht="18" thickBot="1" x14ac:dyDescent="0.35">
      <c r="B9" t="s">
        <v>23</v>
      </c>
      <c r="C9" s="150" t="s">
        <v>141</v>
      </c>
      <c r="D9" s="16"/>
      <c r="E9" s="16"/>
    </row>
    <row r="10" spans="1:9" ht="18" thickBot="1" x14ac:dyDescent="0.35">
      <c r="C10" s="150"/>
    </row>
    <row r="11" spans="1:9" ht="17.25" x14ac:dyDescent="0.3">
      <c r="B11" s="123"/>
      <c r="C11" s="151"/>
      <c r="D11" s="140"/>
    </row>
    <row r="12" spans="1:9" ht="17.25" x14ac:dyDescent="0.3">
      <c r="B12" s="142" t="s">
        <v>122</v>
      </c>
      <c r="C12" s="152">
        <v>485</v>
      </c>
      <c r="D12" s="140"/>
    </row>
    <row r="13" spans="1:9" ht="17.25" x14ac:dyDescent="0.3">
      <c r="B13" s="142" t="s">
        <v>123</v>
      </c>
      <c r="C13" s="152">
        <v>178</v>
      </c>
      <c r="D13" s="140"/>
      <c r="E13" s="183"/>
      <c r="F13" s="124"/>
    </row>
    <row r="14" spans="1:9" ht="17.25" x14ac:dyDescent="0.3">
      <c r="B14" s="142" t="s">
        <v>124</v>
      </c>
      <c r="C14" s="152">
        <v>30</v>
      </c>
      <c r="D14" s="140"/>
      <c r="E14" s="183"/>
      <c r="F14" s="124"/>
    </row>
    <row r="15" spans="1:9" ht="17.25" x14ac:dyDescent="0.3">
      <c r="B15" s="142" t="s">
        <v>150</v>
      </c>
      <c r="C15" s="152"/>
      <c r="D15" s="140"/>
      <c r="F15" s="204"/>
    </row>
    <row r="16" spans="1:9" ht="17.25" x14ac:dyDescent="0.3">
      <c r="B16" s="142"/>
      <c r="C16" s="152"/>
      <c r="D16" s="140"/>
    </row>
    <row r="17" spans="2:4" ht="17.25" x14ac:dyDescent="0.3">
      <c r="B17" s="142" t="s">
        <v>125</v>
      </c>
      <c r="C17" s="152">
        <v>25</v>
      </c>
      <c r="D17" s="140"/>
    </row>
    <row r="18" spans="2:4" ht="17.25" x14ac:dyDescent="0.3">
      <c r="B18" s="153" t="s">
        <v>126</v>
      </c>
      <c r="C18" s="154">
        <v>387</v>
      </c>
      <c r="D18" s="140"/>
    </row>
    <row r="19" spans="2:4" ht="15" x14ac:dyDescent="0.2">
      <c r="B19" s="139"/>
    </row>
    <row r="20" spans="2:4" ht="15" x14ac:dyDescent="0.2">
      <c r="B20" s="139"/>
    </row>
  </sheetData>
  <mergeCells count="1">
    <mergeCell ref="A6:I7"/>
  </mergeCells>
  <pageMargins left="0.25" right="0.2" top="0.52" bottom="0.44" header="0.3" footer="0.3"/>
  <pageSetup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8:G30"/>
  <sheetViews>
    <sheetView showGridLines="0" workbookViewId="0">
      <selection activeCell="E31" sqref="E31"/>
    </sheetView>
  </sheetViews>
  <sheetFormatPr baseColWidth="10" defaultRowHeight="12.75" x14ac:dyDescent="0.2"/>
  <cols>
    <col min="1" max="1" width="3" customWidth="1"/>
    <col min="2" max="2" width="68.85546875" customWidth="1"/>
    <col min="3" max="3" width="15.5703125" customWidth="1"/>
    <col min="4" max="4" width="12.85546875" customWidth="1"/>
  </cols>
  <sheetData>
    <row r="8" spans="1:7" ht="36.75" customHeight="1" x14ac:dyDescent="0.25">
      <c r="A8" s="301" t="s">
        <v>115</v>
      </c>
      <c r="B8" s="301"/>
      <c r="C8" s="301"/>
      <c r="D8" s="100"/>
      <c r="E8" s="100"/>
      <c r="F8" s="100"/>
      <c r="G8" s="100"/>
    </row>
    <row r="9" spans="1:7" ht="13.5" thickBot="1" x14ac:dyDescent="0.25"/>
    <row r="10" spans="1:7" ht="31.5" customHeight="1" thickBot="1" x14ac:dyDescent="0.4">
      <c r="B10" s="302" t="s">
        <v>152</v>
      </c>
      <c r="C10" s="303"/>
    </row>
    <row r="11" spans="1:7" ht="15.75" thickBot="1" x14ac:dyDescent="0.3">
      <c r="B11" s="161" t="s">
        <v>101</v>
      </c>
      <c r="C11" s="165" t="s">
        <v>102</v>
      </c>
    </row>
    <row r="12" spans="1:7" ht="15.75" thickBot="1" x14ac:dyDescent="0.3">
      <c r="B12" s="163" t="s">
        <v>146</v>
      </c>
      <c r="C12" s="164"/>
    </row>
    <row r="13" spans="1:7" ht="15" x14ac:dyDescent="0.25">
      <c r="B13" s="162" t="s">
        <v>181</v>
      </c>
      <c r="C13" s="103">
        <v>2</v>
      </c>
    </row>
    <row r="14" spans="1:7" ht="15" x14ac:dyDescent="0.25">
      <c r="B14" s="104" t="s">
        <v>182</v>
      </c>
      <c r="C14" s="105">
        <v>2</v>
      </c>
    </row>
    <row r="15" spans="1:7" ht="15" x14ac:dyDescent="0.25">
      <c r="B15" s="102" t="s">
        <v>183</v>
      </c>
      <c r="C15" s="101">
        <v>2</v>
      </c>
    </row>
    <row r="16" spans="1:7" ht="15" x14ac:dyDescent="0.25">
      <c r="B16" s="102" t="s">
        <v>184</v>
      </c>
      <c r="C16" s="101">
        <v>2</v>
      </c>
    </row>
    <row r="17" spans="2:5" ht="15" x14ac:dyDescent="0.25">
      <c r="B17" s="102" t="s">
        <v>185</v>
      </c>
      <c r="C17" s="101">
        <v>2</v>
      </c>
      <c r="E17" t="s">
        <v>156</v>
      </c>
    </row>
    <row r="18" spans="2:5" ht="15" x14ac:dyDescent="0.25">
      <c r="B18" s="102" t="s">
        <v>186</v>
      </c>
      <c r="C18" s="202">
        <v>2</v>
      </c>
    </row>
    <row r="19" spans="2:5" ht="15" x14ac:dyDescent="0.25">
      <c r="B19" s="102" t="s">
        <v>187</v>
      </c>
      <c r="C19" s="101">
        <v>2</v>
      </c>
    </row>
    <row r="20" spans="2:5" ht="15" x14ac:dyDescent="0.25">
      <c r="B20" s="102" t="s">
        <v>188</v>
      </c>
      <c r="C20" s="202">
        <v>2</v>
      </c>
    </row>
    <row r="21" spans="2:5" ht="15.75" thickBot="1" x14ac:dyDescent="0.3">
      <c r="B21" s="201"/>
      <c r="C21" s="202"/>
    </row>
    <row r="22" spans="2:5" ht="15.75" thickBot="1" x14ac:dyDescent="0.3">
      <c r="B22" s="163" t="s">
        <v>147</v>
      </c>
      <c r="C22" s="164"/>
    </row>
    <row r="23" spans="2:5" ht="15" x14ac:dyDescent="0.25">
      <c r="B23" s="102"/>
      <c r="C23" s="202"/>
    </row>
    <row r="24" spans="2:5" ht="15" x14ac:dyDescent="0.25">
      <c r="B24" s="102" t="s">
        <v>189</v>
      </c>
      <c r="C24" s="202">
        <v>19</v>
      </c>
    </row>
    <row r="25" spans="2:5" ht="15" x14ac:dyDescent="0.25">
      <c r="B25" s="102"/>
      <c r="C25" s="202"/>
    </row>
    <row r="26" spans="2:5" ht="15" x14ac:dyDescent="0.25">
      <c r="B26" s="102"/>
      <c r="C26" s="101"/>
    </row>
    <row r="27" spans="2:5" ht="15" x14ac:dyDescent="0.25">
      <c r="B27" s="102"/>
      <c r="C27" s="101"/>
    </row>
    <row r="28" spans="2:5" ht="15" x14ac:dyDescent="0.25">
      <c r="B28" s="102"/>
      <c r="C28" s="101"/>
    </row>
    <row r="29" spans="2:5" ht="15" x14ac:dyDescent="0.25">
      <c r="B29" s="104"/>
      <c r="C29" s="105"/>
    </row>
    <row r="30" spans="2:5" ht="20.25" customHeight="1" x14ac:dyDescent="0.2"/>
  </sheetData>
  <mergeCells count="2">
    <mergeCell ref="A8:C8"/>
    <mergeCell ref="B10:C10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9:Q43"/>
  <sheetViews>
    <sheetView showGridLines="0" view="pageLayout" topLeftCell="A25" zoomScale="70" zoomScaleNormal="50" zoomScaleSheetLayoutView="75" zoomScalePageLayoutView="70" workbookViewId="0">
      <selection activeCell="U18" sqref="U18"/>
    </sheetView>
  </sheetViews>
  <sheetFormatPr baseColWidth="10" defaultRowHeight="15" x14ac:dyDescent="0.2"/>
  <cols>
    <col min="1" max="1" width="8" style="3" customWidth="1"/>
    <col min="2" max="2" width="30.85546875" style="3" customWidth="1"/>
    <col min="3" max="3" width="17.5703125" style="3" customWidth="1"/>
    <col min="4" max="4" width="16.5703125" style="3" customWidth="1"/>
    <col min="5" max="16384" width="11.42578125" style="3"/>
  </cols>
  <sheetData>
    <row r="9" spans="2:17" ht="20.25" x14ac:dyDescent="0.3">
      <c r="B9" s="280" t="s">
        <v>168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99"/>
      <c r="Q9" s="99"/>
    </row>
    <row r="12" spans="2:17" x14ac:dyDescent="0.2">
      <c r="B12" s="7"/>
    </row>
    <row r="13" spans="2:17" ht="11.1" customHeight="1" thickBot="1" x14ac:dyDescent="0.25">
      <c r="B13" s="4"/>
      <c r="C13" s="4"/>
      <c r="D13" s="4"/>
    </row>
    <row r="14" spans="2:17" ht="36" customHeight="1" thickBot="1" x14ac:dyDescent="0.25">
      <c r="B14" s="217" t="s">
        <v>12</v>
      </c>
      <c r="C14" s="218" t="s">
        <v>165</v>
      </c>
      <c r="D14" s="218" t="s">
        <v>157</v>
      </c>
    </row>
    <row r="15" spans="2:17" ht="30.95" customHeight="1" x14ac:dyDescent="0.2">
      <c r="B15" s="219" t="s">
        <v>10</v>
      </c>
      <c r="C15" s="220">
        <v>0</v>
      </c>
      <c r="D15" s="221">
        <v>0</v>
      </c>
    </row>
    <row r="16" spans="2:17" ht="30.95" customHeight="1" x14ac:dyDescent="0.2">
      <c r="B16" s="222" t="s">
        <v>112</v>
      </c>
      <c r="C16" s="212">
        <v>0</v>
      </c>
      <c r="D16" s="223">
        <v>0</v>
      </c>
    </row>
    <row r="17" spans="2:4" ht="30.95" customHeight="1" x14ac:dyDescent="0.2">
      <c r="B17" s="222" t="s">
        <v>11</v>
      </c>
      <c r="C17" s="212">
        <v>31</v>
      </c>
      <c r="D17" s="223">
        <v>36</v>
      </c>
    </row>
    <row r="18" spans="2:4" ht="30.95" customHeight="1" x14ac:dyDescent="0.2">
      <c r="B18" s="222" t="s">
        <v>149</v>
      </c>
      <c r="C18" s="212">
        <v>52</v>
      </c>
      <c r="D18" s="224">
        <v>63</v>
      </c>
    </row>
    <row r="19" spans="2:4" ht="30.95" customHeight="1" x14ac:dyDescent="0.2">
      <c r="B19" s="222" t="s">
        <v>9</v>
      </c>
      <c r="C19" s="212">
        <v>46</v>
      </c>
      <c r="D19" s="224">
        <v>72</v>
      </c>
    </row>
    <row r="20" spans="2:4" ht="30.95" customHeight="1" thickBot="1" x14ac:dyDescent="0.25">
      <c r="B20" s="225" t="s">
        <v>107</v>
      </c>
      <c r="C20" s="226">
        <v>162</v>
      </c>
      <c r="D20" s="227">
        <v>266</v>
      </c>
    </row>
    <row r="21" spans="2:4" ht="12.75" customHeight="1" x14ac:dyDescent="0.2">
      <c r="B21" s="228"/>
      <c r="C21" s="229"/>
      <c r="D21" s="229"/>
    </row>
    <row r="22" spans="2:4" ht="30.95" customHeight="1" thickBot="1" x14ac:dyDescent="0.25">
      <c r="B22" s="230" t="s">
        <v>5</v>
      </c>
      <c r="C22" s="231">
        <f>SUM(C15:C21)</f>
        <v>291</v>
      </c>
      <c r="D22" s="231">
        <f>SUM(D15:D21)</f>
        <v>437</v>
      </c>
    </row>
    <row r="23" spans="2:4" ht="11.1" customHeight="1" x14ac:dyDescent="0.2"/>
    <row r="24" spans="2:4" ht="11.1" customHeight="1" x14ac:dyDescent="0.2"/>
    <row r="27" spans="2:4" ht="12.75" customHeight="1" x14ac:dyDescent="0.2">
      <c r="B27" s="6"/>
    </row>
    <row r="28" spans="2:4" hidden="1" x14ac:dyDescent="0.2"/>
    <row r="29" spans="2:4" ht="15.75" thickBot="1" x14ac:dyDescent="0.25"/>
    <row r="30" spans="2:4" ht="15.75" x14ac:dyDescent="0.2">
      <c r="B30" s="155" t="s">
        <v>138</v>
      </c>
      <c r="C30" s="156">
        <v>51</v>
      </c>
    </row>
    <row r="31" spans="2:4" ht="15.75" x14ac:dyDescent="0.2">
      <c r="B31" s="157" t="s">
        <v>139</v>
      </c>
      <c r="C31" s="158">
        <v>44</v>
      </c>
    </row>
    <row r="32" spans="2:4" ht="23.25" customHeight="1" x14ac:dyDescent="0.2">
      <c r="B32" s="157" t="s">
        <v>154</v>
      </c>
      <c r="C32" s="158">
        <v>0</v>
      </c>
    </row>
    <row r="33" spans="2:3" ht="21" customHeight="1" x14ac:dyDescent="0.2">
      <c r="B33" s="157" t="s">
        <v>142</v>
      </c>
      <c r="C33" s="158">
        <v>25</v>
      </c>
    </row>
    <row r="34" spans="2:3" ht="21" customHeight="1" x14ac:dyDescent="0.2">
      <c r="B34" s="157" t="s">
        <v>155</v>
      </c>
      <c r="C34" s="158">
        <v>0</v>
      </c>
    </row>
    <row r="35" spans="2:3" ht="23.25" customHeight="1" x14ac:dyDescent="0.2">
      <c r="B35" s="157" t="s">
        <v>140</v>
      </c>
      <c r="C35" s="158">
        <v>9</v>
      </c>
    </row>
    <row r="36" spans="2:3" ht="21" customHeight="1" x14ac:dyDescent="0.2">
      <c r="B36" s="157" t="s">
        <v>151</v>
      </c>
      <c r="C36" s="158">
        <v>4</v>
      </c>
    </row>
    <row r="37" spans="2:3" ht="15.75" x14ac:dyDescent="0.2">
      <c r="B37" s="157" t="s">
        <v>144</v>
      </c>
      <c r="C37" s="158">
        <v>6</v>
      </c>
    </row>
    <row r="38" spans="2:3" ht="15.75" x14ac:dyDescent="0.2">
      <c r="B38" s="157" t="s">
        <v>160</v>
      </c>
      <c r="C38" s="158">
        <v>0</v>
      </c>
    </row>
    <row r="39" spans="2:3" ht="15.75" x14ac:dyDescent="0.2">
      <c r="B39" s="157" t="s">
        <v>143</v>
      </c>
      <c r="C39" s="158">
        <v>12</v>
      </c>
    </row>
    <row r="40" spans="2:3" ht="15.75" x14ac:dyDescent="0.2">
      <c r="B40" s="157" t="s">
        <v>145</v>
      </c>
      <c r="C40" s="158">
        <v>11</v>
      </c>
    </row>
    <row r="41" spans="2:3" ht="16.5" thickBot="1" x14ac:dyDescent="0.3">
      <c r="B41" s="159"/>
      <c r="C41" s="160">
        <f>SUM(C30:C40)</f>
        <v>162</v>
      </c>
    </row>
    <row r="42" spans="2:3" x14ac:dyDescent="0.2">
      <c r="B42" s="5"/>
      <c r="C42" s="5"/>
    </row>
    <row r="43" spans="2:3" x14ac:dyDescent="0.2">
      <c r="B43" s="5"/>
      <c r="C43" s="5"/>
    </row>
  </sheetData>
  <sortState ref="B30:C40">
    <sortCondition descending="1" ref="C30:C40"/>
  </sortState>
  <mergeCells count="1">
    <mergeCell ref="B9:O9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tabSelected="1" view="pageLayout" topLeftCell="A4" zoomScale="75" zoomScaleNormal="50" zoomScaleSheetLayoutView="75" zoomScalePageLayoutView="75" workbookViewId="0">
      <selection activeCell="L42" sqref="L42"/>
    </sheetView>
  </sheetViews>
  <sheetFormatPr baseColWidth="10" defaultRowHeight="15" x14ac:dyDescent="0.2"/>
  <cols>
    <col min="1" max="1" width="7.28515625" style="3" customWidth="1"/>
    <col min="2" max="2" width="25.42578125" style="3" customWidth="1"/>
    <col min="3" max="3" width="16.28515625" style="3" customWidth="1"/>
    <col min="4" max="4" width="17.7109375" style="3" customWidth="1"/>
    <col min="5" max="16384" width="11.42578125" style="3"/>
  </cols>
  <sheetData>
    <row r="1" spans="2:14" x14ac:dyDescent="0.2">
      <c r="F1" s="203"/>
    </row>
    <row r="9" spans="2:14" ht="32.25" customHeight="1" x14ac:dyDescent="0.3">
      <c r="B9" s="280" t="s">
        <v>108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</row>
    <row r="13" spans="2:14" ht="15.75" thickBot="1" x14ac:dyDescent="0.25">
      <c r="B13" s="8" t="s">
        <v>8</v>
      </c>
      <c r="C13" s="5"/>
      <c r="D13" s="5"/>
    </row>
    <row r="14" spans="2:14" ht="36" customHeight="1" x14ac:dyDescent="0.2">
      <c r="B14" s="205" t="s">
        <v>0</v>
      </c>
      <c r="C14" s="109" t="s">
        <v>165</v>
      </c>
      <c r="D14" s="109" t="s">
        <v>157</v>
      </c>
    </row>
    <row r="15" spans="2:14" ht="30.95" customHeight="1" x14ac:dyDescent="0.2">
      <c r="B15" s="222" t="s">
        <v>13</v>
      </c>
      <c r="C15" s="232">
        <v>21</v>
      </c>
      <c r="D15" s="223">
        <v>20</v>
      </c>
    </row>
    <row r="16" spans="2:14" ht="30.95" customHeight="1" x14ac:dyDescent="0.2">
      <c r="B16" s="222" t="s">
        <v>14</v>
      </c>
      <c r="C16" s="232">
        <v>17</v>
      </c>
      <c r="D16" s="223">
        <v>28</v>
      </c>
    </row>
    <row r="17" spans="2:4" ht="30.95" customHeight="1" thickBot="1" x14ac:dyDescent="0.25">
      <c r="B17" s="225" t="s">
        <v>15</v>
      </c>
      <c r="C17" s="233">
        <v>1</v>
      </c>
      <c r="D17" s="234">
        <v>0</v>
      </c>
    </row>
    <row r="18" spans="2:4" ht="13.5" customHeight="1" x14ac:dyDescent="0.2">
      <c r="B18" s="235"/>
      <c r="C18" s="236"/>
      <c r="D18" s="236"/>
    </row>
    <row r="19" spans="2:4" ht="30.95" customHeight="1" x14ac:dyDescent="0.2">
      <c r="B19" s="237" t="s">
        <v>5</v>
      </c>
      <c r="C19" s="238">
        <f>C15+C16</f>
        <v>38</v>
      </c>
      <c r="D19" s="238">
        <f>D15+D16</f>
        <v>48</v>
      </c>
    </row>
    <row r="23" spans="2:4" ht="15.75" x14ac:dyDescent="0.25">
      <c r="B23" s="83"/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O44"/>
  <sheetViews>
    <sheetView showGridLines="0" view="pageLayout" topLeftCell="A10" zoomScale="75" zoomScaleNormal="50" zoomScaleSheetLayoutView="75" zoomScalePageLayoutView="75" workbookViewId="0">
      <selection activeCell="K37" sqref="K37"/>
    </sheetView>
  </sheetViews>
  <sheetFormatPr baseColWidth="10" defaultRowHeight="15" x14ac:dyDescent="0.2"/>
  <cols>
    <col min="1" max="1" width="7.140625" style="3" customWidth="1"/>
    <col min="2" max="2" width="23.5703125" style="3" customWidth="1"/>
    <col min="3" max="3" width="17.5703125" style="3" customWidth="1"/>
    <col min="4" max="4" width="16.7109375" style="3" customWidth="1"/>
    <col min="5" max="16384" width="11.42578125" style="3"/>
  </cols>
  <sheetData>
    <row r="9" spans="2:15" ht="32.25" customHeight="1" x14ac:dyDescent="0.25">
      <c r="B9" s="281" t="s">
        <v>109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115"/>
    </row>
    <row r="13" spans="2:15" ht="15.75" thickBot="1" x14ac:dyDescent="0.25">
      <c r="B13" s="8" t="s">
        <v>8</v>
      </c>
      <c r="C13" s="5"/>
      <c r="D13" s="5"/>
    </row>
    <row r="14" spans="2:15" ht="36" customHeight="1" x14ac:dyDescent="0.2">
      <c r="B14" s="239" t="s">
        <v>0</v>
      </c>
      <c r="C14" s="207" t="s">
        <v>165</v>
      </c>
      <c r="D14" s="207" t="s">
        <v>157</v>
      </c>
    </row>
    <row r="15" spans="2:15" ht="30.95" customHeight="1" x14ac:dyDescent="0.2">
      <c r="B15" s="222" t="s">
        <v>13</v>
      </c>
      <c r="C15" s="232">
        <v>5</v>
      </c>
      <c r="D15" s="223">
        <v>11</v>
      </c>
    </row>
    <row r="16" spans="2:15" ht="30.95" customHeight="1" x14ac:dyDescent="0.2">
      <c r="B16" s="222" t="s">
        <v>14</v>
      </c>
      <c r="C16" s="232">
        <v>4</v>
      </c>
      <c r="D16" s="223">
        <v>9</v>
      </c>
    </row>
    <row r="17" spans="2:4" ht="30.95" customHeight="1" thickBot="1" x14ac:dyDescent="0.25">
      <c r="B17" s="225" t="s">
        <v>15</v>
      </c>
      <c r="C17" s="233">
        <v>0</v>
      </c>
      <c r="D17" s="234">
        <v>0</v>
      </c>
    </row>
    <row r="18" spans="2:4" ht="13.5" customHeight="1" thickBot="1" x14ac:dyDescent="0.25">
      <c r="B18" s="235"/>
      <c r="C18" s="236"/>
      <c r="D18" s="236"/>
    </row>
    <row r="19" spans="2:4" ht="30.95" customHeight="1" thickBot="1" x14ac:dyDescent="0.25">
      <c r="B19" s="240" t="s">
        <v>5</v>
      </c>
      <c r="C19" s="241">
        <f>C15+C16</f>
        <v>9</v>
      </c>
      <c r="D19" s="242">
        <f>D15+D16</f>
        <v>20</v>
      </c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5"/>
  <sheetViews>
    <sheetView showGridLines="0" topLeftCell="A31" zoomScaleNormal="50" zoomScaleSheetLayoutView="75" workbookViewId="0">
      <selection activeCell="G29" sqref="G29"/>
    </sheetView>
  </sheetViews>
  <sheetFormatPr baseColWidth="10" defaultRowHeight="12.75" x14ac:dyDescent="0.2"/>
  <cols>
    <col min="1" max="1" width="32.28515625" style="17" customWidth="1"/>
    <col min="2" max="4" width="19.7109375" style="17" customWidth="1"/>
    <col min="5" max="5" width="23.7109375" style="17" customWidth="1"/>
    <col min="6" max="6" width="19.7109375" style="17" customWidth="1"/>
    <col min="7" max="256" width="11.42578125" style="17"/>
    <col min="257" max="257" width="38.42578125" style="17" customWidth="1"/>
    <col min="258" max="262" width="19.7109375" style="17" customWidth="1"/>
    <col min="263" max="512" width="11.42578125" style="17"/>
    <col min="513" max="513" width="38.42578125" style="17" customWidth="1"/>
    <col min="514" max="518" width="19.7109375" style="17" customWidth="1"/>
    <col min="519" max="768" width="11.42578125" style="17"/>
    <col min="769" max="769" width="38.42578125" style="17" customWidth="1"/>
    <col min="770" max="774" width="19.7109375" style="17" customWidth="1"/>
    <col min="775" max="1024" width="11.42578125" style="17"/>
    <col min="1025" max="1025" width="38.42578125" style="17" customWidth="1"/>
    <col min="1026" max="1030" width="19.7109375" style="17" customWidth="1"/>
    <col min="1031" max="1280" width="11.42578125" style="17"/>
    <col min="1281" max="1281" width="38.42578125" style="17" customWidth="1"/>
    <col min="1282" max="1286" width="19.7109375" style="17" customWidth="1"/>
    <col min="1287" max="1536" width="11.42578125" style="17"/>
    <col min="1537" max="1537" width="38.42578125" style="17" customWidth="1"/>
    <col min="1538" max="1542" width="19.7109375" style="17" customWidth="1"/>
    <col min="1543" max="1792" width="11.42578125" style="17"/>
    <col min="1793" max="1793" width="38.42578125" style="17" customWidth="1"/>
    <col min="1794" max="1798" width="19.7109375" style="17" customWidth="1"/>
    <col min="1799" max="2048" width="11.42578125" style="17"/>
    <col min="2049" max="2049" width="38.42578125" style="17" customWidth="1"/>
    <col min="2050" max="2054" width="19.7109375" style="17" customWidth="1"/>
    <col min="2055" max="2304" width="11.42578125" style="17"/>
    <col min="2305" max="2305" width="38.42578125" style="17" customWidth="1"/>
    <col min="2306" max="2310" width="19.7109375" style="17" customWidth="1"/>
    <col min="2311" max="2560" width="11.42578125" style="17"/>
    <col min="2561" max="2561" width="38.42578125" style="17" customWidth="1"/>
    <col min="2562" max="2566" width="19.7109375" style="17" customWidth="1"/>
    <col min="2567" max="2816" width="11.42578125" style="17"/>
    <col min="2817" max="2817" width="38.42578125" style="17" customWidth="1"/>
    <col min="2818" max="2822" width="19.7109375" style="17" customWidth="1"/>
    <col min="2823" max="3072" width="11.42578125" style="17"/>
    <col min="3073" max="3073" width="38.42578125" style="17" customWidth="1"/>
    <col min="3074" max="3078" width="19.7109375" style="17" customWidth="1"/>
    <col min="3079" max="3328" width="11.42578125" style="17"/>
    <col min="3329" max="3329" width="38.42578125" style="17" customWidth="1"/>
    <col min="3330" max="3334" width="19.7109375" style="17" customWidth="1"/>
    <col min="3335" max="3584" width="11.42578125" style="17"/>
    <col min="3585" max="3585" width="38.42578125" style="17" customWidth="1"/>
    <col min="3586" max="3590" width="19.7109375" style="17" customWidth="1"/>
    <col min="3591" max="3840" width="11.42578125" style="17"/>
    <col min="3841" max="3841" width="38.42578125" style="17" customWidth="1"/>
    <col min="3842" max="3846" width="19.7109375" style="17" customWidth="1"/>
    <col min="3847" max="4096" width="11.42578125" style="17"/>
    <col min="4097" max="4097" width="38.42578125" style="17" customWidth="1"/>
    <col min="4098" max="4102" width="19.7109375" style="17" customWidth="1"/>
    <col min="4103" max="4352" width="11.42578125" style="17"/>
    <col min="4353" max="4353" width="38.42578125" style="17" customWidth="1"/>
    <col min="4354" max="4358" width="19.7109375" style="17" customWidth="1"/>
    <col min="4359" max="4608" width="11.42578125" style="17"/>
    <col min="4609" max="4609" width="38.42578125" style="17" customWidth="1"/>
    <col min="4610" max="4614" width="19.7109375" style="17" customWidth="1"/>
    <col min="4615" max="4864" width="11.42578125" style="17"/>
    <col min="4865" max="4865" width="38.42578125" style="17" customWidth="1"/>
    <col min="4866" max="4870" width="19.7109375" style="17" customWidth="1"/>
    <col min="4871" max="5120" width="11.42578125" style="17"/>
    <col min="5121" max="5121" width="38.42578125" style="17" customWidth="1"/>
    <col min="5122" max="5126" width="19.7109375" style="17" customWidth="1"/>
    <col min="5127" max="5376" width="11.42578125" style="17"/>
    <col min="5377" max="5377" width="38.42578125" style="17" customWidth="1"/>
    <col min="5378" max="5382" width="19.7109375" style="17" customWidth="1"/>
    <col min="5383" max="5632" width="11.42578125" style="17"/>
    <col min="5633" max="5633" width="38.42578125" style="17" customWidth="1"/>
    <col min="5634" max="5638" width="19.7109375" style="17" customWidth="1"/>
    <col min="5639" max="5888" width="11.42578125" style="17"/>
    <col min="5889" max="5889" width="38.42578125" style="17" customWidth="1"/>
    <col min="5890" max="5894" width="19.7109375" style="17" customWidth="1"/>
    <col min="5895" max="6144" width="11.42578125" style="17"/>
    <col min="6145" max="6145" width="38.42578125" style="17" customWidth="1"/>
    <col min="6146" max="6150" width="19.7109375" style="17" customWidth="1"/>
    <col min="6151" max="6400" width="11.42578125" style="17"/>
    <col min="6401" max="6401" width="38.42578125" style="17" customWidth="1"/>
    <col min="6402" max="6406" width="19.7109375" style="17" customWidth="1"/>
    <col min="6407" max="6656" width="11.42578125" style="17"/>
    <col min="6657" max="6657" width="38.42578125" style="17" customWidth="1"/>
    <col min="6658" max="6662" width="19.7109375" style="17" customWidth="1"/>
    <col min="6663" max="6912" width="11.42578125" style="17"/>
    <col min="6913" max="6913" width="38.42578125" style="17" customWidth="1"/>
    <col min="6914" max="6918" width="19.7109375" style="17" customWidth="1"/>
    <col min="6919" max="7168" width="11.42578125" style="17"/>
    <col min="7169" max="7169" width="38.42578125" style="17" customWidth="1"/>
    <col min="7170" max="7174" width="19.7109375" style="17" customWidth="1"/>
    <col min="7175" max="7424" width="11.42578125" style="17"/>
    <col min="7425" max="7425" width="38.42578125" style="17" customWidth="1"/>
    <col min="7426" max="7430" width="19.7109375" style="17" customWidth="1"/>
    <col min="7431" max="7680" width="11.42578125" style="17"/>
    <col min="7681" max="7681" width="38.42578125" style="17" customWidth="1"/>
    <col min="7682" max="7686" width="19.7109375" style="17" customWidth="1"/>
    <col min="7687" max="7936" width="11.42578125" style="17"/>
    <col min="7937" max="7937" width="38.42578125" style="17" customWidth="1"/>
    <col min="7938" max="7942" width="19.7109375" style="17" customWidth="1"/>
    <col min="7943" max="8192" width="11.42578125" style="17"/>
    <col min="8193" max="8193" width="38.42578125" style="17" customWidth="1"/>
    <col min="8194" max="8198" width="19.7109375" style="17" customWidth="1"/>
    <col min="8199" max="8448" width="11.42578125" style="17"/>
    <col min="8449" max="8449" width="38.42578125" style="17" customWidth="1"/>
    <col min="8450" max="8454" width="19.7109375" style="17" customWidth="1"/>
    <col min="8455" max="8704" width="11.42578125" style="17"/>
    <col min="8705" max="8705" width="38.42578125" style="17" customWidth="1"/>
    <col min="8706" max="8710" width="19.7109375" style="17" customWidth="1"/>
    <col min="8711" max="8960" width="11.42578125" style="17"/>
    <col min="8961" max="8961" width="38.42578125" style="17" customWidth="1"/>
    <col min="8962" max="8966" width="19.7109375" style="17" customWidth="1"/>
    <col min="8967" max="9216" width="11.42578125" style="17"/>
    <col min="9217" max="9217" width="38.42578125" style="17" customWidth="1"/>
    <col min="9218" max="9222" width="19.7109375" style="17" customWidth="1"/>
    <col min="9223" max="9472" width="11.42578125" style="17"/>
    <col min="9473" max="9473" width="38.42578125" style="17" customWidth="1"/>
    <col min="9474" max="9478" width="19.7109375" style="17" customWidth="1"/>
    <col min="9479" max="9728" width="11.42578125" style="17"/>
    <col min="9729" max="9729" width="38.42578125" style="17" customWidth="1"/>
    <col min="9730" max="9734" width="19.7109375" style="17" customWidth="1"/>
    <col min="9735" max="9984" width="11.42578125" style="17"/>
    <col min="9985" max="9985" width="38.42578125" style="17" customWidth="1"/>
    <col min="9986" max="9990" width="19.7109375" style="17" customWidth="1"/>
    <col min="9991" max="10240" width="11.42578125" style="17"/>
    <col min="10241" max="10241" width="38.42578125" style="17" customWidth="1"/>
    <col min="10242" max="10246" width="19.7109375" style="17" customWidth="1"/>
    <col min="10247" max="10496" width="11.42578125" style="17"/>
    <col min="10497" max="10497" width="38.42578125" style="17" customWidth="1"/>
    <col min="10498" max="10502" width="19.7109375" style="17" customWidth="1"/>
    <col min="10503" max="10752" width="11.42578125" style="17"/>
    <col min="10753" max="10753" width="38.42578125" style="17" customWidth="1"/>
    <col min="10754" max="10758" width="19.7109375" style="17" customWidth="1"/>
    <col min="10759" max="11008" width="11.42578125" style="17"/>
    <col min="11009" max="11009" width="38.42578125" style="17" customWidth="1"/>
    <col min="11010" max="11014" width="19.7109375" style="17" customWidth="1"/>
    <col min="11015" max="11264" width="11.42578125" style="17"/>
    <col min="11265" max="11265" width="38.42578125" style="17" customWidth="1"/>
    <col min="11266" max="11270" width="19.7109375" style="17" customWidth="1"/>
    <col min="11271" max="11520" width="11.42578125" style="17"/>
    <col min="11521" max="11521" width="38.42578125" style="17" customWidth="1"/>
    <col min="11522" max="11526" width="19.7109375" style="17" customWidth="1"/>
    <col min="11527" max="11776" width="11.42578125" style="17"/>
    <col min="11777" max="11777" width="38.42578125" style="17" customWidth="1"/>
    <col min="11778" max="11782" width="19.7109375" style="17" customWidth="1"/>
    <col min="11783" max="12032" width="11.42578125" style="17"/>
    <col min="12033" max="12033" width="38.42578125" style="17" customWidth="1"/>
    <col min="12034" max="12038" width="19.7109375" style="17" customWidth="1"/>
    <col min="12039" max="12288" width="11.42578125" style="17"/>
    <col min="12289" max="12289" width="38.42578125" style="17" customWidth="1"/>
    <col min="12290" max="12294" width="19.7109375" style="17" customWidth="1"/>
    <col min="12295" max="12544" width="11.42578125" style="17"/>
    <col min="12545" max="12545" width="38.42578125" style="17" customWidth="1"/>
    <col min="12546" max="12550" width="19.7109375" style="17" customWidth="1"/>
    <col min="12551" max="12800" width="11.42578125" style="17"/>
    <col min="12801" max="12801" width="38.42578125" style="17" customWidth="1"/>
    <col min="12802" max="12806" width="19.7109375" style="17" customWidth="1"/>
    <col min="12807" max="13056" width="11.42578125" style="17"/>
    <col min="13057" max="13057" width="38.42578125" style="17" customWidth="1"/>
    <col min="13058" max="13062" width="19.7109375" style="17" customWidth="1"/>
    <col min="13063" max="13312" width="11.42578125" style="17"/>
    <col min="13313" max="13313" width="38.42578125" style="17" customWidth="1"/>
    <col min="13314" max="13318" width="19.7109375" style="17" customWidth="1"/>
    <col min="13319" max="13568" width="11.42578125" style="17"/>
    <col min="13569" max="13569" width="38.42578125" style="17" customWidth="1"/>
    <col min="13570" max="13574" width="19.7109375" style="17" customWidth="1"/>
    <col min="13575" max="13824" width="11.42578125" style="17"/>
    <col min="13825" max="13825" width="38.42578125" style="17" customWidth="1"/>
    <col min="13826" max="13830" width="19.7109375" style="17" customWidth="1"/>
    <col min="13831" max="14080" width="11.42578125" style="17"/>
    <col min="14081" max="14081" width="38.42578125" style="17" customWidth="1"/>
    <col min="14082" max="14086" width="19.7109375" style="17" customWidth="1"/>
    <col min="14087" max="14336" width="11.42578125" style="17"/>
    <col min="14337" max="14337" width="38.42578125" style="17" customWidth="1"/>
    <col min="14338" max="14342" width="19.7109375" style="17" customWidth="1"/>
    <col min="14343" max="14592" width="11.42578125" style="17"/>
    <col min="14593" max="14593" width="38.42578125" style="17" customWidth="1"/>
    <col min="14594" max="14598" width="19.7109375" style="17" customWidth="1"/>
    <col min="14599" max="14848" width="11.42578125" style="17"/>
    <col min="14849" max="14849" width="38.42578125" style="17" customWidth="1"/>
    <col min="14850" max="14854" width="19.7109375" style="17" customWidth="1"/>
    <col min="14855" max="15104" width="11.42578125" style="17"/>
    <col min="15105" max="15105" width="38.42578125" style="17" customWidth="1"/>
    <col min="15106" max="15110" width="19.7109375" style="17" customWidth="1"/>
    <col min="15111" max="15360" width="11.42578125" style="17"/>
    <col min="15361" max="15361" width="38.42578125" style="17" customWidth="1"/>
    <col min="15362" max="15366" width="19.7109375" style="17" customWidth="1"/>
    <col min="15367" max="15616" width="11.42578125" style="17"/>
    <col min="15617" max="15617" width="38.42578125" style="17" customWidth="1"/>
    <col min="15618" max="15622" width="19.7109375" style="17" customWidth="1"/>
    <col min="15623" max="15872" width="11.42578125" style="17"/>
    <col min="15873" max="15873" width="38.42578125" style="17" customWidth="1"/>
    <col min="15874" max="15878" width="19.7109375" style="17" customWidth="1"/>
    <col min="15879" max="16128" width="11.42578125" style="17"/>
    <col min="16129" max="16129" width="38.42578125" style="17" customWidth="1"/>
    <col min="16130" max="16134" width="19.7109375" style="17" customWidth="1"/>
    <col min="16135" max="16384" width="11.42578125" style="17"/>
  </cols>
  <sheetData>
    <row r="8" spans="1:6" ht="13.5" thickBot="1" x14ac:dyDescent="0.25"/>
    <row r="9" spans="1:6" ht="49.5" customHeight="1" thickBot="1" x14ac:dyDescent="0.25">
      <c r="A9" s="282" t="s">
        <v>180</v>
      </c>
      <c r="B9" s="283"/>
      <c r="C9" s="283"/>
      <c r="D9" s="283"/>
      <c r="E9" s="283"/>
      <c r="F9" s="284"/>
    </row>
    <row r="10" spans="1:6" x14ac:dyDescent="0.2">
      <c r="A10" s="18"/>
      <c r="B10" s="18"/>
      <c r="C10" s="18"/>
      <c r="D10" s="18"/>
      <c r="E10" s="18"/>
      <c r="F10" s="18"/>
    </row>
    <row r="11" spans="1:6" ht="36" customHeight="1" thickBot="1" x14ac:dyDescent="0.25">
      <c r="A11" s="48" t="s">
        <v>51</v>
      </c>
      <c r="B11" s="49" t="s">
        <v>1</v>
      </c>
      <c r="C11" s="49" t="s">
        <v>2</v>
      </c>
      <c r="D11" s="49" t="s">
        <v>3</v>
      </c>
      <c r="E11" s="49" t="s">
        <v>25</v>
      </c>
      <c r="F11" s="50" t="s">
        <v>16</v>
      </c>
    </row>
    <row r="12" spans="1:6" ht="27.95" customHeight="1" x14ac:dyDescent="0.2">
      <c r="A12" s="36" t="s">
        <v>52</v>
      </c>
      <c r="B12" s="37">
        <v>23</v>
      </c>
      <c r="C12" s="37">
        <v>0</v>
      </c>
      <c r="D12" s="37">
        <v>1</v>
      </c>
      <c r="E12" s="37">
        <v>0</v>
      </c>
      <c r="F12" s="37">
        <f t="shared" ref="F12:F27" si="0">SUM(B12:E12)</f>
        <v>24</v>
      </c>
    </row>
    <row r="13" spans="1:6" ht="27.95" customHeight="1" x14ac:dyDescent="0.2">
      <c r="A13" s="19" t="s">
        <v>53</v>
      </c>
      <c r="B13" s="38">
        <v>56</v>
      </c>
      <c r="C13" s="38">
        <v>2</v>
      </c>
      <c r="D13" s="38">
        <v>0</v>
      </c>
      <c r="E13" s="38">
        <v>0</v>
      </c>
      <c r="F13" s="125">
        <f t="shared" si="0"/>
        <v>58</v>
      </c>
    </row>
    <row r="14" spans="1:6" ht="27.95" customHeight="1" x14ac:dyDescent="0.2">
      <c r="A14" s="19" t="s">
        <v>54</v>
      </c>
      <c r="B14" s="38">
        <v>84</v>
      </c>
      <c r="C14" s="38">
        <v>3</v>
      </c>
      <c r="D14" s="38">
        <v>0</v>
      </c>
      <c r="E14" s="38">
        <v>0</v>
      </c>
      <c r="F14" s="125">
        <f t="shared" si="0"/>
        <v>87</v>
      </c>
    </row>
    <row r="15" spans="1:6" ht="27.95" customHeight="1" x14ac:dyDescent="0.2">
      <c r="A15" s="19" t="s">
        <v>55</v>
      </c>
      <c r="B15" s="38">
        <v>60</v>
      </c>
      <c r="C15" s="38">
        <v>1</v>
      </c>
      <c r="D15" s="38">
        <v>1</v>
      </c>
      <c r="E15" s="38">
        <v>0</v>
      </c>
      <c r="F15" s="125">
        <f t="shared" si="0"/>
        <v>62</v>
      </c>
    </row>
    <row r="16" spans="1:6" ht="27.95" customHeight="1" x14ac:dyDescent="0.2">
      <c r="A16" s="19" t="s">
        <v>56</v>
      </c>
      <c r="B16" s="38">
        <v>60</v>
      </c>
      <c r="C16" s="38">
        <v>3</v>
      </c>
      <c r="D16" s="38">
        <v>1</v>
      </c>
      <c r="E16" s="38">
        <v>0</v>
      </c>
      <c r="F16" s="125">
        <f t="shared" si="0"/>
        <v>64</v>
      </c>
    </row>
    <row r="17" spans="1:8" ht="27.95" customHeight="1" x14ac:dyDescent="0.2">
      <c r="A17" s="19" t="s">
        <v>57</v>
      </c>
      <c r="B17" s="38">
        <v>53</v>
      </c>
      <c r="C17" s="38">
        <v>1</v>
      </c>
      <c r="D17" s="38">
        <v>0</v>
      </c>
      <c r="E17" s="38">
        <v>0</v>
      </c>
      <c r="F17" s="125">
        <f t="shared" si="0"/>
        <v>54</v>
      </c>
    </row>
    <row r="18" spans="1:8" ht="27.95" customHeight="1" x14ac:dyDescent="0.2">
      <c r="A18" s="19" t="s">
        <v>58</v>
      </c>
      <c r="B18" s="38">
        <v>50</v>
      </c>
      <c r="C18" s="38">
        <v>2</v>
      </c>
      <c r="D18" s="38">
        <v>0</v>
      </c>
      <c r="E18" s="38">
        <v>0</v>
      </c>
      <c r="F18" s="125">
        <f t="shared" si="0"/>
        <v>52</v>
      </c>
    </row>
    <row r="19" spans="1:8" ht="27.95" customHeight="1" x14ac:dyDescent="0.2">
      <c r="A19" s="19" t="s">
        <v>59</v>
      </c>
      <c r="B19" s="38">
        <v>41</v>
      </c>
      <c r="C19" s="38">
        <v>0</v>
      </c>
      <c r="D19" s="38">
        <v>1</v>
      </c>
      <c r="E19" s="38">
        <v>0</v>
      </c>
      <c r="F19" s="125">
        <f t="shared" si="0"/>
        <v>42</v>
      </c>
    </row>
    <row r="20" spans="1:8" ht="27.95" customHeight="1" x14ac:dyDescent="0.2">
      <c r="A20" s="19" t="s">
        <v>60</v>
      </c>
      <c r="B20" s="38">
        <v>23</v>
      </c>
      <c r="C20" s="38">
        <v>0</v>
      </c>
      <c r="D20" s="38">
        <v>3</v>
      </c>
      <c r="E20" s="38">
        <v>0</v>
      </c>
      <c r="F20" s="38">
        <f t="shared" si="0"/>
        <v>26</v>
      </c>
    </row>
    <row r="21" spans="1:8" ht="27.95" customHeight="1" x14ac:dyDescent="0.2">
      <c r="A21" s="19" t="s">
        <v>61</v>
      </c>
      <c r="B21" s="38">
        <v>20</v>
      </c>
      <c r="C21" s="38">
        <v>2</v>
      </c>
      <c r="D21" s="38">
        <v>0</v>
      </c>
      <c r="E21" s="38">
        <v>0</v>
      </c>
      <c r="F21" s="38">
        <f t="shared" si="0"/>
        <v>22</v>
      </c>
    </row>
    <row r="22" spans="1:8" ht="27.95" customHeight="1" x14ac:dyDescent="0.2">
      <c r="A22" s="19" t="s">
        <v>62</v>
      </c>
      <c r="B22" s="38">
        <v>8</v>
      </c>
      <c r="C22" s="38">
        <v>0</v>
      </c>
      <c r="D22" s="38">
        <v>0</v>
      </c>
      <c r="E22" s="38">
        <v>0</v>
      </c>
      <c r="F22" s="38">
        <f t="shared" si="0"/>
        <v>8</v>
      </c>
    </row>
    <row r="23" spans="1:8" ht="27.95" customHeight="1" x14ac:dyDescent="0.2">
      <c r="A23" s="19" t="s">
        <v>63</v>
      </c>
      <c r="B23" s="38">
        <v>7</v>
      </c>
      <c r="C23" s="38">
        <v>0</v>
      </c>
      <c r="D23" s="38">
        <v>0</v>
      </c>
      <c r="E23" s="38">
        <v>0</v>
      </c>
      <c r="F23" s="38">
        <f t="shared" si="0"/>
        <v>7</v>
      </c>
    </row>
    <row r="24" spans="1:8" ht="27.95" customHeight="1" x14ac:dyDescent="0.2">
      <c r="A24" s="19" t="s">
        <v>64</v>
      </c>
      <c r="B24" s="38">
        <v>1</v>
      </c>
      <c r="C24" s="38">
        <v>0</v>
      </c>
      <c r="D24" s="38">
        <v>0</v>
      </c>
      <c r="E24" s="38">
        <v>0</v>
      </c>
      <c r="F24" s="38">
        <f t="shared" si="0"/>
        <v>1</v>
      </c>
    </row>
    <row r="25" spans="1:8" ht="27.95" customHeight="1" x14ac:dyDescent="0.2">
      <c r="A25" s="19" t="s">
        <v>65</v>
      </c>
      <c r="B25" s="38">
        <v>0</v>
      </c>
      <c r="C25" s="38">
        <v>0</v>
      </c>
      <c r="D25" s="38">
        <v>0</v>
      </c>
      <c r="E25" s="38">
        <v>0</v>
      </c>
      <c r="F25" s="38">
        <f t="shared" si="0"/>
        <v>0</v>
      </c>
    </row>
    <row r="26" spans="1:8" ht="27.95" customHeight="1" x14ac:dyDescent="0.2">
      <c r="A26" s="19" t="s">
        <v>66</v>
      </c>
      <c r="B26" s="38">
        <v>1</v>
      </c>
      <c r="C26" s="38">
        <v>0</v>
      </c>
      <c r="D26" s="38">
        <v>0</v>
      </c>
      <c r="E26" s="38">
        <v>0</v>
      </c>
      <c r="F26" s="38">
        <f t="shared" si="0"/>
        <v>1</v>
      </c>
    </row>
    <row r="27" spans="1:8" ht="27.95" customHeight="1" x14ac:dyDescent="0.2">
      <c r="A27" s="19" t="s">
        <v>67</v>
      </c>
      <c r="B27" s="38">
        <v>0</v>
      </c>
      <c r="C27" s="38">
        <v>0</v>
      </c>
      <c r="D27" s="38">
        <v>0</v>
      </c>
      <c r="E27" s="38">
        <v>0</v>
      </c>
      <c r="F27" s="38">
        <f t="shared" si="0"/>
        <v>0</v>
      </c>
    </row>
    <row r="28" spans="1:8" ht="15" customHeight="1" thickBot="1" x14ac:dyDescent="0.25">
      <c r="A28" s="20"/>
      <c r="B28" s="21"/>
      <c r="C28" s="21"/>
      <c r="D28" s="21"/>
      <c r="E28" s="21"/>
      <c r="F28" s="21"/>
    </row>
    <row r="29" spans="1:8" ht="35.25" customHeight="1" thickBot="1" x14ac:dyDescent="0.25">
      <c r="A29" s="243" t="s">
        <v>118</v>
      </c>
      <c r="B29" s="244">
        <f>SUM(B12:B28)</f>
        <v>487</v>
      </c>
      <c r="C29" s="244">
        <f>SUM(C12:C28)</f>
        <v>14</v>
      </c>
      <c r="D29" s="244">
        <f>SUM(D12:D28)</f>
        <v>7</v>
      </c>
      <c r="E29" s="244">
        <f>SUM(E12:E28)</f>
        <v>0</v>
      </c>
      <c r="F29" s="245">
        <f>SUM(B29:E29)</f>
        <v>508</v>
      </c>
    </row>
    <row r="30" spans="1:8" ht="15" customHeight="1" x14ac:dyDescent="0.2">
      <c r="A30" s="39"/>
      <c r="B30" s="40"/>
      <c r="C30" s="40"/>
      <c r="D30" s="40"/>
      <c r="E30" s="40"/>
      <c r="F30" s="40"/>
    </row>
    <row r="31" spans="1:8" ht="27.95" customHeight="1" x14ac:dyDescent="0.2">
      <c r="A31" s="19" t="s">
        <v>68</v>
      </c>
      <c r="B31" s="38">
        <v>0</v>
      </c>
      <c r="C31" s="38">
        <v>0</v>
      </c>
      <c r="D31" s="38">
        <v>0</v>
      </c>
      <c r="E31" s="38">
        <v>0</v>
      </c>
      <c r="F31" s="38">
        <f>Tabla12[[#This Row],[CAIDA DE PERSONA]]+Tabla12[[#This Row],[VOLCADURAS]]+Tabla12[[#This Row],[ATROPELLOS]]+Tabla12[[#This Row],[CHOQUES]]</f>
        <v>0</v>
      </c>
    </row>
    <row r="32" spans="1:8" ht="27.95" customHeight="1" x14ac:dyDescent="0.2">
      <c r="A32" s="19" t="s">
        <v>69</v>
      </c>
      <c r="B32" s="38">
        <v>0</v>
      </c>
      <c r="C32" s="38">
        <v>0</v>
      </c>
      <c r="D32" s="41">
        <v>0</v>
      </c>
      <c r="E32" s="38">
        <v>0</v>
      </c>
      <c r="F32" s="38">
        <f>Tabla12[[#This Row],[CAIDA DE PERSONA]]+Tabla12[[#This Row],[VOLCADURAS]]+Tabla12[[#This Row],[ATROPELLOS]]+Tabla12[[#This Row],[CHOQUES]]</f>
        <v>0</v>
      </c>
      <c r="H32" s="29"/>
    </row>
    <row r="33" spans="1:8" ht="27.95" customHeight="1" x14ac:dyDescent="0.2">
      <c r="A33" s="19" t="s">
        <v>70</v>
      </c>
      <c r="B33" s="38">
        <v>2</v>
      </c>
      <c r="C33" s="38">
        <v>0</v>
      </c>
      <c r="D33" s="41">
        <v>0</v>
      </c>
      <c r="E33" s="38">
        <v>0</v>
      </c>
      <c r="F33" s="38">
        <f>Tabla12[[#This Row],[CAIDA DE PERSONA]]+Tabla12[[#This Row],[VOLCADURAS]]+Tabla12[[#This Row],[ATROPELLOS]]+Tabla12[[#This Row],[CHOQUES]]</f>
        <v>2</v>
      </c>
      <c r="H33" s="29"/>
    </row>
    <row r="34" spans="1:8" ht="27.95" customHeight="1" x14ac:dyDescent="0.2">
      <c r="A34" s="19" t="s">
        <v>71</v>
      </c>
      <c r="B34" s="38">
        <v>4</v>
      </c>
      <c r="C34" s="38">
        <v>0</v>
      </c>
      <c r="D34" s="38">
        <v>0</v>
      </c>
      <c r="E34" s="38">
        <v>0</v>
      </c>
      <c r="F34" s="38">
        <f>Tabla12[[#This Row],[CAIDA DE PERSONA]]+Tabla12[[#This Row],[VOLCADURAS]]+Tabla12[[#This Row],[ATROPELLOS]]+Tabla12[[#This Row],[CHOQUES]]</f>
        <v>4</v>
      </c>
      <c r="H34" s="29"/>
    </row>
    <row r="35" spans="1:8" ht="15" customHeight="1" thickBot="1" x14ac:dyDescent="0.25">
      <c r="A35" s="42"/>
      <c r="B35" s="21"/>
      <c r="C35" s="21"/>
      <c r="D35" s="21"/>
      <c r="E35" s="21"/>
      <c r="F35" s="21"/>
    </row>
    <row r="36" spans="1:8" ht="30.95" customHeight="1" thickBot="1" x14ac:dyDescent="0.25">
      <c r="A36" s="243" t="s">
        <v>72</v>
      </c>
      <c r="B36" s="244">
        <f>SUM(B31:B35)</f>
        <v>6</v>
      </c>
      <c r="C36" s="244">
        <f>SUM(C31:C35)</f>
        <v>0</v>
      </c>
      <c r="D36" s="244">
        <f>SUM(D31:D35)</f>
        <v>0</v>
      </c>
      <c r="E36" s="244">
        <f>SUM(E31:E35)</f>
        <v>0</v>
      </c>
      <c r="F36" s="245">
        <f>SUM(B36:E36)</f>
        <v>6</v>
      </c>
      <c r="H36" s="43"/>
    </row>
    <row r="37" spans="1:8" ht="21.75" customHeight="1" thickBot="1" x14ac:dyDescent="0.25">
      <c r="A37" s="25"/>
      <c r="B37" s="24"/>
      <c r="C37" s="24"/>
      <c r="D37" s="24"/>
      <c r="E37" s="24"/>
      <c r="F37" s="24"/>
    </row>
    <row r="38" spans="1:8" ht="30.95" customHeight="1" thickBot="1" x14ac:dyDescent="0.25">
      <c r="A38" s="44" t="s">
        <v>73</v>
      </c>
      <c r="B38" s="45">
        <v>15</v>
      </c>
      <c r="C38" s="45">
        <v>0</v>
      </c>
      <c r="D38" s="46">
        <v>1</v>
      </c>
      <c r="E38" s="46">
        <v>0</v>
      </c>
      <c r="F38" s="47">
        <f>B38+C38+D38+E38</f>
        <v>16</v>
      </c>
    </row>
    <row r="39" spans="1:8" ht="30.95" customHeight="1" x14ac:dyDescent="0.2">
      <c r="A39" s="246" t="s">
        <v>5</v>
      </c>
      <c r="B39" s="247">
        <f>B36+B29+B38</f>
        <v>508</v>
      </c>
      <c r="C39" s="247">
        <f>C38+C36+C29</f>
        <v>14</v>
      </c>
      <c r="D39" s="247">
        <f>D38+D36+D29</f>
        <v>8</v>
      </c>
      <c r="E39" s="247">
        <f>E38+E36+E29</f>
        <v>0</v>
      </c>
      <c r="F39" s="248">
        <f>B39+C39+D39+E39</f>
        <v>530</v>
      </c>
    </row>
    <row r="40" spans="1:8" ht="7.5" customHeight="1" x14ac:dyDescent="0.2">
      <c r="A40" s="28"/>
      <c r="B40" s="29"/>
      <c r="C40" s="29"/>
      <c r="D40" s="29"/>
      <c r="E40" s="29"/>
      <c r="F40" s="29"/>
    </row>
    <row r="41" spans="1:8" ht="30.95" customHeight="1" x14ac:dyDescent="0.2">
      <c r="A41" s="285" t="s">
        <v>121</v>
      </c>
      <c r="B41" s="285"/>
      <c r="C41" s="285"/>
      <c r="D41" s="285"/>
      <c r="E41" s="285"/>
      <c r="F41" s="285"/>
    </row>
    <row r="42" spans="1:8" ht="30.95" customHeight="1" x14ac:dyDescent="0.2">
      <c r="A42" s="31"/>
      <c r="B42" s="31"/>
      <c r="C42" s="31"/>
      <c r="D42" s="31"/>
      <c r="E42" s="31"/>
      <c r="F42" s="31"/>
    </row>
    <row r="43" spans="1:8" ht="30.95" customHeight="1" x14ac:dyDescent="0.2">
      <c r="A43" s="31"/>
      <c r="B43" s="31"/>
      <c r="C43" s="31"/>
      <c r="D43" s="31"/>
      <c r="E43" s="31"/>
      <c r="F43" s="31"/>
    </row>
    <row r="44" spans="1:8" ht="30.95" customHeight="1" x14ac:dyDescent="0.2">
      <c r="A44" s="32"/>
      <c r="B44" s="32"/>
      <c r="C44" s="32"/>
      <c r="D44" s="32"/>
      <c r="E44" s="32"/>
      <c r="F44" s="32"/>
    </row>
    <row r="45" spans="1:8" ht="30.95" customHeight="1" x14ac:dyDescent="0.2">
      <c r="A45" s="33"/>
      <c r="B45" s="33"/>
      <c r="C45" s="33"/>
      <c r="D45" s="33"/>
      <c r="E45" s="33"/>
      <c r="F45" s="33"/>
    </row>
    <row r="46" spans="1:8" ht="30.95" customHeight="1" x14ac:dyDescent="0.2">
      <c r="A46" s="34"/>
      <c r="B46" s="34"/>
      <c r="C46" s="34"/>
      <c r="D46" s="34"/>
      <c r="E46" s="34"/>
      <c r="F46" s="34"/>
    </row>
    <row r="47" spans="1:8" ht="30.95" customHeight="1" x14ac:dyDescent="0.2">
      <c r="A47" s="28"/>
      <c r="B47" s="29"/>
      <c r="C47" s="29"/>
      <c r="D47" s="29"/>
      <c r="E47" s="29"/>
      <c r="F47" s="29"/>
    </row>
    <row r="48" spans="1:8" ht="30.95" customHeight="1" x14ac:dyDescent="0.2">
      <c r="A48" s="28"/>
      <c r="B48" s="29"/>
      <c r="C48" s="29"/>
      <c r="D48" s="29"/>
      <c r="E48" s="29"/>
      <c r="F48" s="29"/>
    </row>
    <row r="49" spans="1:6" ht="30.95" customHeight="1" x14ac:dyDescent="0.2">
      <c r="A49" s="28"/>
      <c r="B49" s="29"/>
      <c r="C49" s="29"/>
      <c r="D49" s="29"/>
      <c r="E49" s="29"/>
      <c r="F49" s="29"/>
    </row>
    <row r="50" spans="1:6" ht="30.95" customHeight="1" x14ac:dyDescent="0.2">
      <c r="A50" s="28"/>
      <c r="B50" s="29"/>
      <c r="C50" s="29"/>
      <c r="D50" s="29"/>
      <c r="E50" s="29"/>
      <c r="F50" s="29"/>
    </row>
    <row r="51" spans="1:6" ht="30.95" customHeight="1" x14ac:dyDescent="0.2">
      <c r="A51" s="28"/>
      <c r="B51" s="29"/>
      <c r="C51" s="29"/>
      <c r="D51" s="29"/>
      <c r="E51" s="29"/>
      <c r="F51" s="29"/>
    </row>
    <row r="52" spans="1:6" ht="30.95" customHeight="1" x14ac:dyDescent="0.2">
      <c r="A52" s="35"/>
      <c r="B52" s="27"/>
      <c r="C52" s="27"/>
      <c r="D52" s="27"/>
      <c r="E52" s="27"/>
      <c r="F52" s="27"/>
    </row>
    <row r="53" spans="1:6" ht="30.95" customHeight="1" x14ac:dyDescent="0.2">
      <c r="A53" s="28"/>
      <c r="B53" s="29"/>
      <c r="C53" s="29"/>
      <c r="D53" s="29"/>
      <c r="E53" s="29"/>
      <c r="F53" s="29"/>
    </row>
    <row r="54" spans="1:6" ht="30.95" customHeight="1" x14ac:dyDescent="0.2">
      <c r="A54" s="28"/>
      <c r="B54" s="29"/>
      <c r="C54" s="29"/>
      <c r="D54" s="29"/>
      <c r="E54" s="29"/>
      <c r="F54" s="29"/>
    </row>
    <row r="55" spans="1:6" ht="30.95" customHeight="1" x14ac:dyDescent="0.2">
      <c r="A55" s="30"/>
      <c r="B55" s="29"/>
      <c r="C55" s="29"/>
      <c r="D55" s="29"/>
      <c r="E55" s="29"/>
      <c r="F55" s="29"/>
    </row>
  </sheetData>
  <mergeCells count="2">
    <mergeCell ref="A9:F9"/>
    <mergeCell ref="A41:F41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6"/>
  <sheetViews>
    <sheetView showGridLines="0" topLeftCell="A28" workbookViewId="0">
      <selection activeCell="G3" sqref="G3"/>
    </sheetView>
  </sheetViews>
  <sheetFormatPr baseColWidth="10" defaultRowHeight="12.75" x14ac:dyDescent="0.2"/>
  <cols>
    <col min="1" max="1" width="5.7109375" style="17" customWidth="1"/>
    <col min="2" max="2" width="22.5703125" style="17" customWidth="1"/>
    <col min="3" max="3" width="14.85546875" style="17" customWidth="1"/>
    <col min="4" max="4" width="18.85546875" style="17" customWidth="1"/>
    <col min="5" max="5" width="19.42578125" style="17" customWidth="1"/>
    <col min="6" max="6" width="21.85546875" style="17" customWidth="1"/>
    <col min="7" max="7" width="15.5703125" style="17" customWidth="1"/>
    <col min="8" max="257" width="11.42578125" style="17"/>
    <col min="258" max="258" width="22.5703125" style="17" customWidth="1"/>
    <col min="259" max="259" width="14.7109375" style="17" customWidth="1"/>
    <col min="260" max="260" width="17.140625" style="17" customWidth="1"/>
    <col min="261" max="261" width="18.42578125" style="17" customWidth="1"/>
    <col min="262" max="262" width="15.42578125" style="17" customWidth="1"/>
    <col min="263" max="263" width="15.5703125" style="17" customWidth="1"/>
    <col min="264" max="513" width="11.42578125" style="17"/>
    <col min="514" max="514" width="22.5703125" style="17" customWidth="1"/>
    <col min="515" max="515" width="14.7109375" style="17" customWidth="1"/>
    <col min="516" max="516" width="17.140625" style="17" customWidth="1"/>
    <col min="517" max="517" width="18.42578125" style="17" customWidth="1"/>
    <col min="518" max="518" width="15.42578125" style="17" customWidth="1"/>
    <col min="519" max="519" width="15.5703125" style="17" customWidth="1"/>
    <col min="520" max="769" width="11.42578125" style="17"/>
    <col min="770" max="770" width="22.5703125" style="17" customWidth="1"/>
    <col min="771" max="771" width="14.7109375" style="17" customWidth="1"/>
    <col min="772" max="772" width="17.140625" style="17" customWidth="1"/>
    <col min="773" max="773" width="18.42578125" style="17" customWidth="1"/>
    <col min="774" max="774" width="15.42578125" style="17" customWidth="1"/>
    <col min="775" max="775" width="15.5703125" style="17" customWidth="1"/>
    <col min="776" max="1025" width="11.42578125" style="17"/>
    <col min="1026" max="1026" width="22.5703125" style="17" customWidth="1"/>
    <col min="1027" max="1027" width="14.7109375" style="17" customWidth="1"/>
    <col min="1028" max="1028" width="17.140625" style="17" customWidth="1"/>
    <col min="1029" max="1029" width="18.42578125" style="17" customWidth="1"/>
    <col min="1030" max="1030" width="15.42578125" style="17" customWidth="1"/>
    <col min="1031" max="1031" width="15.5703125" style="17" customWidth="1"/>
    <col min="1032" max="1281" width="11.42578125" style="17"/>
    <col min="1282" max="1282" width="22.5703125" style="17" customWidth="1"/>
    <col min="1283" max="1283" width="14.7109375" style="17" customWidth="1"/>
    <col min="1284" max="1284" width="17.140625" style="17" customWidth="1"/>
    <col min="1285" max="1285" width="18.42578125" style="17" customWidth="1"/>
    <col min="1286" max="1286" width="15.42578125" style="17" customWidth="1"/>
    <col min="1287" max="1287" width="15.5703125" style="17" customWidth="1"/>
    <col min="1288" max="1537" width="11.42578125" style="17"/>
    <col min="1538" max="1538" width="22.5703125" style="17" customWidth="1"/>
    <col min="1539" max="1539" width="14.7109375" style="17" customWidth="1"/>
    <col min="1540" max="1540" width="17.140625" style="17" customWidth="1"/>
    <col min="1541" max="1541" width="18.42578125" style="17" customWidth="1"/>
    <col min="1542" max="1542" width="15.42578125" style="17" customWidth="1"/>
    <col min="1543" max="1543" width="15.5703125" style="17" customWidth="1"/>
    <col min="1544" max="1793" width="11.42578125" style="17"/>
    <col min="1794" max="1794" width="22.5703125" style="17" customWidth="1"/>
    <col min="1795" max="1795" width="14.7109375" style="17" customWidth="1"/>
    <col min="1796" max="1796" width="17.140625" style="17" customWidth="1"/>
    <col min="1797" max="1797" width="18.42578125" style="17" customWidth="1"/>
    <col min="1798" max="1798" width="15.42578125" style="17" customWidth="1"/>
    <col min="1799" max="1799" width="15.5703125" style="17" customWidth="1"/>
    <col min="1800" max="2049" width="11.42578125" style="17"/>
    <col min="2050" max="2050" width="22.5703125" style="17" customWidth="1"/>
    <col min="2051" max="2051" width="14.7109375" style="17" customWidth="1"/>
    <col min="2052" max="2052" width="17.140625" style="17" customWidth="1"/>
    <col min="2053" max="2053" width="18.42578125" style="17" customWidth="1"/>
    <col min="2054" max="2054" width="15.42578125" style="17" customWidth="1"/>
    <col min="2055" max="2055" width="15.5703125" style="17" customWidth="1"/>
    <col min="2056" max="2305" width="11.42578125" style="17"/>
    <col min="2306" max="2306" width="22.5703125" style="17" customWidth="1"/>
    <col min="2307" max="2307" width="14.7109375" style="17" customWidth="1"/>
    <col min="2308" max="2308" width="17.140625" style="17" customWidth="1"/>
    <col min="2309" max="2309" width="18.42578125" style="17" customWidth="1"/>
    <col min="2310" max="2310" width="15.42578125" style="17" customWidth="1"/>
    <col min="2311" max="2311" width="15.5703125" style="17" customWidth="1"/>
    <col min="2312" max="2561" width="11.42578125" style="17"/>
    <col min="2562" max="2562" width="22.5703125" style="17" customWidth="1"/>
    <col min="2563" max="2563" width="14.7109375" style="17" customWidth="1"/>
    <col min="2564" max="2564" width="17.140625" style="17" customWidth="1"/>
    <col min="2565" max="2565" width="18.42578125" style="17" customWidth="1"/>
    <col min="2566" max="2566" width="15.42578125" style="17" customWidth="1"/>
    <col min="2567" max="2567" width="15.5703125" style="17" customWidth="1"/>
    <col min="2568" max="2817" width="11.42578125" style="17"/>
    <col min="2818" max="2818" width="22.5703125" style="17" customWidth="1"/>
    <col min="2819" max="2819" width="14.7109375" style="17" customWidth="1"/>
    <col min="2820" max="2820" width="17.140625" style="17" customWidth="1"/>
    <col min="2821" max="2821" width="18.42578125" style="17" customWidth="1"/>
    <col min="2822" max="2822" width="15.42578125" style="17" customWidth="1"/>
    <col min="2823" max="2823" width="15.5703125" style="17" customWidth="1"/>
    <col min="2824" max="3073" width="11.42578125" style="17"/>
    <col min="3074" max="3074" width="22.5703125" style="17" customWidth="1"/>
    <col min="3075" max="3075" width="14.7109375" style="17" customWidth="1"/>
    <col min="3076" max="3076" width="17.140625" style="17" customWidth="1"/>
    <col min="3077" max="3077" width="18.42578125" style="17" customWidth="1"/>
    <col min="3078" max="3078" width="15.42578125" style="17" customWidth="1"/>
    <col min="3079" max="3079" width="15.5703125" style="17" customWidth="1"/>
    <col min="3080" max="3329" width="11.42578125" style="17"/>
    <col min="3330" max="3330" width="22.5703125" style="17" customWidth="1"/>
    <col min="3331" max="3331" width="14.7109375" style="17" customWidth="1"/>
    <col min="3332" max="3332" width="17.140625" style="17" customWidth="1"/>
    <col min="3333" max="3333" width="18.42578125" style="17" customWidth="1"/>
    <col min="3334" max="3334" width="15.42578125" style="17" customWidth="1"/>
    <col min="3335" max="3335" width="15.5703125" style="17" customWidth="1"/>
    <col min="3336" max="3585" width="11.42578125" style="17"/>
    <col min="3586" max="3586" width="22.5703125" style="17" customWidth="1"/>
    <col min="3587" max="3587" width="14.7109375" style="17" customWidth="1"/>
    <col min="3588" max="3588" width="17.140625" style="17" customWidth="1"/>
    <col min="3589" max="3589" width="18.42578125" style="17" customWidth="1"/>
    <col min="3590" max="3590" width="15.42578125" style="17" customWidth="1"/>
    <col min="3591" max="3591" width="15.5703125" style="17" customWidth="1"/>
    <col min="3592" max="3841" width="11.42578125" style="17"/>
    <col min="3842" max="3842" width="22.5703125" style="17" customWidth="1"/>
    <col min="3843" max="3843" width="14.7109375" style="17" customWidth="1"/>
    <col min="3844" max="3844" width="17.140625" style="17" customWidth="1"/>
    <col min="3845" max="3845" width="18.42578125" style="17" customWidth="1"/>
    <col min="3846" max="3846" width="15.42578125" style="17" customWidth="1"/>
    <col min="3847" max="3847" width="15.5703125" style="17" customWidth="1"/>
    <col min="3848" max="4097" width="11.42578125" style="17"/>
    <col min="4098" max="4098" width="22.5703125" style="17" customWidth="1"/>
    <col min="4099" max="4099" width="14.7109375" style="17" customWidth="1"/>
    <col min="4100" max="4100" width="17.140625" style="17" customWidth="1"/>
    <col min="4101" max="4101" width="18.42578125" style="17" customWidth="1"/>
    <col min="4102" max="4102" width="15.42578125" style="17" customWidth="1"/>
    <col min="4103" max="4103" width="15.5703125" style="17" customWidth="1"/>
    <col min="4104" max="4353" width="11.42578125" style="17"/>
    <col min="4354" max="4354" width="22.5703125" style="17" customWidth="1"/>
    <col min="4355" max="4355" width="14.7109375" style="17" customWidth="1"/>
    <col min="4356" max="4356" width="17.140625" style="17" customWidth="1"/>
    <col min="4357" max="4357" width="18.42578125" style="17" customWidth="1"/>
    <col min="4358" max="4358" width="15.42578125" style="17" customWidth="1"/>
    <col min="4359" max="4359" width="15.5703125" style="17" customWidth="1"/>
    <col min="4360" max="4609" width="11.42578125" style="17"/>
    <col min="4610" max="4610" width="22.5703125" style="17" customWidth="1"/>
    <col min="4611" max="4611" width="14.7109375" style="17" customWidth="1"/>
    <col min="4612" max="4612" width="17.140625" style="17" customWidth="1"/>
    <col min="4613" max="4613" width="18.42578125" style="17" customWidth="1"/>
    <col min="4614" max="4614" width="15.42578125" style="17" customWidth="1"/>
    <col min="4615" max="4615" width="15.5703125" style="17" customWidth="1"/>
    <col min="4616" max="4865" width="11.42578125" style="17"/>
    <col min="4866" max="4866" width="22.5703125" style="17" customWidth="1"/>
    <col min="4867" max="4867" width="14.7109375" style="17" customWidth="1"/>
    <col min="4868" max="4868" width="17.140625" style="17" customWidth="1"/>
    <col min="4869" max="4869" width="18.42578125" style="17" customWidth="1"/>
    <col min="4870" max="4870" width="15.42578125" style="17" customWidth="1"/>
    <col min="4871" max="4871" width="15.5703125" style="17" customWidth="1"/>
    <col min="4872" max="5121" width="11.42578125" style="17"/>
    <col min="5122" max="5122" width="22.5703125" style="17" customWidth="1"/>
    <col min="5123" max="5123" width="14.7109375" style="17" customWidth="1"/>
    <col min="5124" max="5124" width="17.140625" style="17" customWidth="1"/>
    <col min="5125" max="5125" width="18.42578125" style="17" customWidth="1"/>
    <col min="5126" max="5126" width="15.42578125" style="17" customWidth="1"/>
    <col min="5127" max="5127" width="15.5703125" style="17" customWidth="1"/>
    <col min="5128" max="5377" width="11.42578125" style="17"/>
    <col min="5378" max="5378" width="22.5703125" style="17" customWidth="1"/>
    <col min="5379" max="5379" width="14.7109375" style="17" customWidth="1"/>
    <col min="5380" max="5380" width="17.140625" style="17" customWidth="1"/>
    <col min="5381" max="5381" width="18.42578125" style="17" customWidth="1"/>
    <col min="5382" max="5382" width="15.42578125" style="17" customWidth="1"/>
    <col min="5383" max="5383" width="15.5703125" style="17" customWidth="1"/>
    <col min="5384" max="5633" width="11.42578125" style="17"/>
    <col min="5634" max="5634" width="22.5703125" style="17" customWidth="1"/>
    <col min="5635" max="5635" width="14.7109375" style="17" customWidth="1"/>
    <col min="5636" max="5636" width="17.140625" style="17" customWidth="1"/>
    <col min="5637" max="5637" width="18.42578125" style="17" customWidth="1"/>
    <col min="5638" max="5638" width="15.42578125" style="17" customWidth="1"/>
    <col min="5639" max="5639" width="15.5703125" style="17" customWidth="1"/>
    <col min="5640" max="5889" width="11.42578125" style="17"/>
    <col min="5890" max="5890" width="22.5703125" style="17" customWidth="1"/>
    <col min="5891" max="5891" width="14.7109375" style="17" customWidth="1"/>
    <col min="5892" max="5892" width="17.140625" style="17" customWidth="1"/>
    <col min="5893" max="5893" width="18.42578125" style="17" customWidth="1"/>
    <col min="5894" max="5894" width="15.42578125" style="17" customWidth="1"/>
    <col min="5895" max="5895" width="15.5703125" style="17" customWidth="1"/>
    <col min="5896" max="6145" width="11.42578125" style="17"/>
    <col min="6146" max="6146" width="22.5703125" style="17" customWidth="1"/>
    <col min="6147" max="6147" width="14.7109375" style="17" customWidth="1"/>
    <col min="6148" max="6148" width="17.140625" style="17" customWidth="1"/>
    <col min="6149" max="6149" width="18.42578125" style="17" customWidth="1"/>
    <col min="6150" max="6150" width="15.42578125" style="17" customWidth="1"/>
    <col min="6151" max="6151" width="15.5703125" style="17" customWidth="1"/>
    <col min="6152" max="6401" width="11.42578125" style="17"/>
    <col min="6402" max="6402" width="22.5703125" style="17" customWidth="1"/>
    <col min="6403" max="6403" width="14.7109375" style="17" customWidth="1"/>
    <col min="6404" max="6404" width="17.140625" style="17" customWidth="1"/>
    <col min="6405" max="6405" width="18.42578125" style="17" customWidth="1"/>
    <col min="6406" max="6406" width="15.42578125" style="17" customWidth="1"/>
    <col min="6407" max="6407" width="15.5703125" style="17" customWidth="1"/>
    <col min="6408" max="6657" width="11.42578125" style="17"/>
    <col min="6658" max="6658" width="22.5703125" style="17" customWidth="1"/>
    <col min="6659" max="6659" width="14.7109375" style="17" customWidth="1"/>
    <col min="6660" max="6660" width="17.140625" style="17" customWidth="1"/>
    <col min="6661" max="6661" width="18.42578125" style="17" customWidth="1"/>
    <col min="6662" max="6662" width="15.42578125" style="17" customWidth="1"/>
    <col min="6663" max="6663" width="15.5703125" style="17" customWidth="1"/>
    <col min="6664" max="6913" width="11.42578125" style="17"/>
    <col min="6914" max="6914" width="22.5703125" style="17" customWidth="1"/>
    <col min="6915" max="6915" width="14.7109375" style="17" customWidth="1"/>
    <col min="6916" max="6916" width="17.140625" style="17" customWidth="1"/>
    <col min="6917" max="6917" width="18.42578125" style="17" customWidth="1"/>
    <col min="6918" max="6918" width="15.42578125" style="17" customWidth="1"/>
    <col min="6919" max="6919" width="15.5703125" style="17" customWidth="1"/>
    <col min="6920" max="7169" width="11.42578125" style="17"/>
    <col min="7170" max="7170" width="22.5703125" style="17" customWidth="1"/>
    <col min="7171" max="7171" width="14.7109375" style="17" customWidth="1"/>
    <col min="7172" max="7172" width="17.140625" style="17" customWidth="1"/>
    <col min="7173" max="7173" width="18.42578125" style="17" customWidth="1"/>
    <col min="7174" max="7174" width="15.42578125" style="17" customWidth="1"/>
    <col min="7175" max="7175" width="15.5703125" style="17" customWidth="1"/>
    <col min="7176" max="7425" width="11.42578125" style="17"/>
    <col min="7426" max="7426" width="22.5703125" style="17" customWidth="1"/>
    <col min="7427" max="7427" width="14.7109375" style="17" customWidth="1"/>
    <col min="7428" max="7428" width="17.140625" style="17" customWidth="1"/>
    <col min="7429" max="7429" width="18.42578125" style="17" customWidth="1"/>
    <col min="7430" max="7430" width="15.42578125" style="17" customWidth="1"/>
    <col min="7431" max="7431" width="15.5703125" style="17" customWidth="1"/>
    <col min="7432" max="7681" width="11.42578125" style="17"/>
    <col min="7682" max="7682" width="22.5703125" style="17" customWidth="1"/>
    <col min="7683" max="7683" width="14.7109375" style="17" customWidth="1"/>
    <col min="7684" max="7684" width="17.140625" style="17" customWidth="1"/>
    <col min="7685" max="7685" width="18.42578125" style="17" customWidth="1"/>
    <col min="7686" max="7686" width="15.42578125" style="17" customWidth="1"/>
    <col min="7687" max="7687" width="15.5703125" style="17" customWidth="1"/>
    <col min="7688" max="7937" width="11.42578125" style="17"/>
    <col min="7938" max="7938" width="22.5703125" style="17" customWidth="1"/>
    <col min="7939" max="7939" width="14.7109375" style="17" customWidth="1"/>
    <col min="7940" max="7940" width="17.140625" style="17" customWidth="1"/>
    <col min="7941" max="7941" width="18.42578125" style="17" customWidth="1"/>
    <col min="7942" max="7942" width="15.42578125" style="17" customWidth="1"/>
    <col min="7943" max="7943" width="15.5703125" style="17" customWidth="1"/>
    <col min="7944" max="8193" width="11.42578125" style="17"/>
    <col min="8194" max="8194" width="22.5703125" style="17" customWidth="1"/>
    <col min="8195" max="8195" width="14.7109375" style="17" customWidth="1"/>
    <col min="8196" max="8196" width="17.140625" style="17" customWidth="1"/>
    <col min="8197" max="8197" width="18.42578125" style="17" customWidth="1"/>
    <col min="8198" max="8198" width="15.42578125" style="17" customWidth="1"/>
    <col min="8199" max="8199" width="15.5703125" style="17" customWidth="1"/>
    <col min="8200" max="8449" width="11.42578125" style="17"/>
    <col min="8450" max="8450" width="22.5703125" style="17" customWidth="1"/>
    <col min="8451" max="8451" width="14.7109375" style="17" customWidth="1"/>
    <col min="8452" max="8452" width="17.140625" style="17" customWidth="1"/>
    <col min="8453" max="8453" width="18.42578125" style="17" customWidth="1"/>
    <col min="8454" max="8454" width="15.42578125" style="17" customWidth="1"/>
    <col min="8455" max="8455" width="15.5703125" style="17" customWidth="1"/>
    <col min="8456" max="8705" width="11.42578125" style="17"/>
    <col min="8706" max="8706" width="22.5703125" style="17" customWidth="1"/>
    <col min="8707" max="8707" width="14.7109375" style="17" customWidth="1"/>
    <col min="8708" max="8708" width="17.140625" style="17" customWidth="1"/>
    <col min="8709" max="8709" width="18.42578125" style="17" customWidth="1"/>
    <col min="8710" max="8710" width="15.42578125" style="17" customWidth="1"/>
    <col min="8711" max="8711" width="15.5703125" style="17" customWidth="1"/>
    <col min="8712" max="8961" width="11.42578125" style="17"/>
    <col min="8962" max="8962" width="22.5703125" style="17" customWidth="1"/>
    <col min="8963" max="8963" width="14.7109375" style="17" customWidth="1"/>
    <col min="8964" max="8964" width="17.140625" style="17" customWidth="1"/>
    <col min="8965" max="8965" width="18.42578125" style="17" customWidth="1"/>
    <col min="8966" max="8966" width="15.42578125" style="17" customWidth="1"/>
    <col min="8967" max="8967" width="15.5703125" style="17" customWidth="1"/>
    <col min="8968" max="9217" width="11.42578125" style="17"/>
    <col min="9218" max="9218" width="22.5703125" style="17" customWidth="1"/>
    <col min="9219" max="9219" width="14.7109375" style="17" customWidth="1"/>
    <col min="9220" max="9220" width="17.140625" style="17" customWidth="1"/>
    <col min="9221" max="9221" width="18.42578125" style="17" customWidth="1"/>
    <col min="9222" max="9222" width="15.42578125" style="17" customWidth="1"/>
    <col min="9223" max="9223" width="15.5703125" style="17" customWidth="1"/>
    <col min="9224" max="9473" width="11.42578125" style="17"/>
    <col min="9474" max="9474" width="22.5703125" style="17" customWidth="1"/>
    <col min="9475" max="9475" width="14.7109375" style="17" customWidth="1"/>
    <col min="9476" max="9476" width="17.140625" style="17" customWidth="1"/>
    <col min="9477" max="9477" width="18.42578125" style="17" customWidth="1"/>
    <col min="9478" max="9478" width="15.42578125" style="17" customWidth="1"/>
    <col min="9479" max="9479" width="15.5703125" style="17" customWidth="1"/>
    <col min="9480" max="9729" width="11.42578125" style="17"/>
    <col min="9730" max="9730" width="22.5703125" style="17" customWidth="1"/>
    <col min="9731" max="9731" width="14.7109375" style="17" customWidth="1"/>
    <col min="9732" max="9732" width="17.140625" style="17" customWidth="1"/>
    <col min="9733" max="9733" width="18.42578125" style="17" customWidth="1"/>
    <col min="9734" max="9734" width="15.42578125" style="17" customWidth="1"/>
    <col min="9735" max="9735" width="15.5703125" style="17" customWidth="1"/>
    <col min="9736" max="9985" width="11.42578125" style="17"/>
    <col min="9986" max="9986" width="22.5703125" style="17" customWidth="1"/>
    <col min="9987" max="9987" width="14.7109375" style="17" customWidth="1"/>
    <col min="9988" max="9988" width="17.140625" style="17" customWidth="1"/>
    <col min="9989" max="9989" width="18.42578125" style="17" customWidth="1"/>
    <col min="9990" max="9990" width="15.42578125" style="17" customWidth="1"/>
    <col min="9991" max="9991" width="15.5703125" style="17" customWidth="1"/>
    <col min="9992" max="10241" width="11.42578125" style="17"/>
    <col min="10242" max="10242" width="22.5703125" style="17" customWidth="1"/>
    <col min="10243" max="10243" width="14.7109375" style="17" customWidth="1"/>
    <col min="10244" max="10244" width="17.140625" style="17" customWidth="1"/>
    <col min="10245" max="10245" width="18.42578125" style="17" customWidth="1"/>
    <col min="10246" max="10246" width="15.42578125" style="17" customWidth="1"/>
    <col min="10247" max="10247" width="15.5703125" style="17" customWidth="1"/>
    <col min="10248" max="10497" width="11.42578125" style="17"/>
    <col min="10498" max="10498" width="22.5703125" style="17" customWidth="1"/>
    <col min="10499" max="10499" width="14.7109375" style="17" customWidth="1"/>
    <col min="10500" max="10500" width="17.140625" style="17" customWidth="1"/>
    <col min="10501" max="10501" width="18.42578125" style="17" customWidth="1"/>
    <col min="10502" max="10502" width="15.42578125" style="17" customWidth="1"/>
    <col min="10503" max="10503" width="15.5703125" style="17" customWidth="1"/>
    <col min="10504" max="10753" width="11.42578125" style="17"/>
    <col min="10754" max="10754" width="22.5703125" style="17" customWidth="1"/>
    <col min="10755" max="10755" width="14.7109375" style="17" customWidth="1"/>
    <col min="10756" max="10756" width="17.140625" style="17" customWidth="1"/>
    <col min="10757" max="10757" width="18.42578125" style="17" customWidth="1"/>
    <col min="10758" max="10758" width="15.42578125" style="17" customWidth="1"/>
    <col min="10759" max="10759" width="15.5703125" style="17" customWidth="1"/>
    <col min="10760" max="11009" width="11.42578125" style="17"/>
    <col min="11010" max="11010" width="22.5703125" style="17" customWidth="1"/>
    <col min="11011" max="11011" width="14.7109375" style="17" customWidth="1"/>
    <col min="11012" max="11012" width="17.140625" style="17" customWidth="1"/>
    <col min="11013" max="11013" width="18.42578125" style="17" customWidth="1"/>
    <col min="11014" max="11014" width="15.42578125" style="17" customWidth="1"/>
    <col min="11015" max="11015" width="15.5703125" style="17" customWidth="1"/>
    <col min="11016" max="11265" width="11.42578125" style="17"/>
    <col min="11266" max="11266" width="22.5703125" style="17" customWidth="1"/>
    <col min="11267" max="11267" width="14.7109375" style="17" customWidth="1"/>
    <col min="11268" max="11268" width="17.140625" style="17" customWidth="1"/>
    <col min="11269" max="11269" width="18.42578125" style="17" customWidth="1"/>
    <col min="11270" max="11270" width="15.42578125" style="17" customWidth="1"/>
    <col min="11271" max="11271" width="15.5703125" style="17" customWidth="1"/>
    <col min="11272" max="11521" width="11.42578125" style="17"/>
    <col min="11522" max="11522" width="22.5703125" style="17" customWidth="1"/>
    <col min="11523" max="11523" width="14.7109375" style="17" customWidth="1"/>
    <col min="11524" max="11524" width="17.140625" style="17" customWidth="1"/>
    <col min="11525" max="11525" width="18.42578125" style="17" customWidth="1"/>
    <col min="11526" max="11526" width="15.42578125" style="17" customWidth="1"/>
    <col min="11527" max="11527" width="15.5703125" style="17" customWidth="1"/>
    <col min="11528" max="11777" width="11.42578125" style="17"/>
    <col min="11778" max="11778" width="22.5703125" style="17" customWidth="1"/>
    <col min="11779" max="11779" width="14.7109375" style="17" customWidth="1"/>
    <col min="11780" max="11780" width="17.140625" style="17" customWidth="1"/>
    <col min="11781" max="11781" width="18.42578125" style="17" customWidth="1"/>
    <col min="11782" max="11782" width="15.42578125" style="17" customWidth="1"/>
    <col min="11783" max="11783" width="15.5703125" style="17" customWidth="1"/>
    <col min="11784" max="12033" width="11.42578125" style="17"/>
    <col min="12034" max="12034" width="22.5703125" style="17" customWidth="1"/>
    <col min="12035" max="12035" width="14.7109375" style="17" customWidth="1"/>
    <col min="12036" max="12036" width="17.140625" style="17" customWidth="1"/>
    <col min="12037" max="12037" width="18.42578125" style="17" customWidth="1"/>
    <col min="12038" max="12038" width="15.42578125" style="17" customWidth="1"/>
    <col min="12039" max="12039" width="15.5703125" style="17" customWidth="1"/>
    <col min="12040" max="12289" width="11.42578125" style="17"/>
    <col min="12290" max="12290" width="22.5703125" style="17" customWidth="1"/>
    <col min="12291" max="12291" width="14.7109375" style="17" customWidth="1"/>
    <col min="12292" max="12292" width="17.140625" style="17" customWidth="1"/>
    <col min="12293" max="12293" width="18.42578125" style="17" customWidth="1"/>
    <col min="12294" max="12294" width="15.42578125" style="17" customWidth="1"/>
    <col min="12295" max="12295" width="15.5703125" style="17" customWidth="1"/>
    <col min="12296" max="12545" width="11.42578125" style="17"/>
    <col min="12546" max="12546" width="22.5703125" style="17" customWidth="1"/>
    <col min="12547" max="12547" width="14.7109375" style="17" customWidth="1"/>
    <col min="12548" max="12548" width="17.140625" style="17" customWidth="1"/>
    <col min="12549" max="12549" width="18.42578125" style="17" customWidth="1"/>
    <col min="12550" max="12550" width="15.42578125" style="17" customWidth="1"/>
    <col min="12551" max="12551" width="15.5703125" style="17" customWidth="1"/>
    <col min="12552" max="12801" width="11.42578125" style="17"/>
    <col min="12802" max="12802" width="22.5703125" style="17" customWidth="1"/>
    <col min="12803" max="12803" width="14.7109375" style="17" customWidth="1"/>
    <col min="12804" max="12804" width="17.140625" style="17" customWidth="1"/>
    <col min="12805" max="12805" width="18.42578125" style="17" customWidth="1"/>
    <col min="12806" max="12806" width="15.42578125" style="17" customWidth="1"/>
    <col min="12807" max="12807" width="15.5703125" style="17" customWidth="1"/>
    <col min="12808" max="13057" width="11.42578125" style="17"/>
    <col min="13058" max="13058" width="22.5703125" style="17" customWidth="1"/>
    <col min="13059" max="13059" width="14.7109375" style="17" customWidth="1"/>
    <col min="13060" max="13060" width="17.140625" style="17" customWidth="1"/>
    <col min="13061" max="13061" width="18.42578125" style="17" customWidth="1"/>
    <col min="13062" max="13062" width="15.42578125" style="17" customWidth="1"/>
    <col min="13063" max="13063" width="15.5703125" style="17" customWidth="1"/>
    <col min="13064" max="13313" width="11.42578125" style="17"/>
    <col min="13314" max="13314" width="22.5703125" style="17" customWidth="1"/>
    <col min="13315" max="13315" width="14.7109375" style="17" customWidth="1"/>
    <col min="13316" max="13316" width="17.140625" style="17" customWidth="1"/>
    <col min="13317" max="13317" width="18.42578125" style="17" customWidth="1"/>
    <col min="13318" max="13318" width="15.42578125" style="17" customWidth="1"/>
    <col min="13319" max="13319" width="15.5703125" style="17" customWidth="1"/>
    <col min="13320" max="13569" width="11.42578125" style="17"/>
    <col min="13570" max="13570" width="22.5703125" style="17" customWidth="1"/>
    <col min="13571" max="13571" width="14.7109375" style="17" customWidth="1"/>
    <col min="13572" max="13572" width="17.140625" style="17" customWidth="1"/>
    <col min="13573" max="13573" width="18.42578125" style="17" customWidth="1"/>
    <col min="13574" max="13574" width="15.42578125" style="17" customWidth="1"/>
    <col min="13575" max="13575" width="15.5703125" style="17" customWidth="1"/>
    <col min="13576" max="13825" width="11.42578125" style="17"/>
    <col min="13826" max="13826" width="22.5703125" style="17" customWidth="1"/>
    <col min="13827" max="13827" width="14.7109375" style="17" customWidth="1"/>
    <col min="13828" max="13828" width="17.140625" style="17" customWidth="1"/>
    <col min="13829" max="13829" width="18.42578125" style="17" customWidth="1"/>
    <col min="13830" max="13830" width="15.42578125" style="17" customWidth="1"/>
    <col min="13831" max="13831" width="15.5703125" style="17" customWidth="1"/>
    <col min="13832" max="14081" width="11.42578125" style="17"/>
    <col min="14082" max="14082" width="22.5703125" style="17" customWidth="1"/>
    <col min="14083" max="14083" width="14.7109375" style="17" customWidth="1"/>
    <col min="14084" max="14084" width="17.140625" style="17" customWidth="1"/>
    <col min="14085" max="14085" width="18.42578125" style="17" customWidth="1"/>
    <col min="14086" max="14086" width="15.42578125" style="17" customWidth="1"/>
    <col min="14087" max="14087" width="15.5703125" style="17" customWidth="1"/>
    <col min="14088" max="14337" width="11.42578125" style="17"/>
    <col min="14338" max="14338" width="22.5703125" style="17" customWidth="1"/>
    <col min="14339" max="14339" width="14.7109375" style="17" customWidth="1"/>
    <col min="14340" max="14340" width="17.140625" style="17" customWidth="1"/>
    <col min="14341" max="14341" width="18.42578125" style="17" customWidth="1"/>
    <col min="14342" max="14342" width="15.42578125" style="17" customWidth="1"/>
    <col min="14343" max="14343" width="15.5703125" style="17" customWidth="1"/>
    <col min="14344" max="14593" width="11.42578125" style="17"/>
    <col min="14594" max="14594" width="22.5703125" style="17" customWidth="1"/>
    <col min="14595" max="14595" width="14.7109375" style="17" customWidth="1"/>
    <col min="14596" max="14596" width="17.140625" style="17" customWidth="1"/>
    <col min="14597" max="14597" width="18.42578125" style="17" customWidth="1"/>
    <col min="14598" max="14598" width="15.42578125" style="17" customWidth="1"/>
    <col min="14599" max="14599" width="15.5703125" style="17" customWidth="1"/>
    <col min="14600" max="14849" width="11.42578125" style="17"/>
    <col min="14850" max="14850" width="22.5703125" style="17" customWidth="1"/>
    <col min="14851" max="14851" width="14.7109375" style="17" customWidth="1"/>
    <col min="14852" max="14852" width="17.140625" style="17" customWidth="1"/>
    <col min="14853" max="14853" width="18.42578125" style="17" customWidth="1"/>
    <col min="14854" max="14854" width="15.42578125" style="17" customWidth="1"/>
    <col min="14855" max="14855" width="15.5703125" style="17" customWidth="1"/>
    <col min="14856" max="15105" width="11.42578125" style="17"/>
    <col min="15106" max="15106" width="22.5703125" style="17" customWidth="1"/>
    <col min="15107" max="15107" width="14.7109375" style="17" customWidth="1"/>
    <col min="15108" max="15108" width="17.140625" style="17" customWidth="1"/>
    <col min="15109" max="15109" width="18.42578125" style="17" customWidth="1"/>
    <col min="15110" max="15110" width="15.42578125" style="17" customWidth="1"/>
    <col min="15111" max="15111" width="15.5703125" style="17" customWidth="1"/>
    <col min="15112" max="15361" width="11.42578125" style="17"/>
    <col min="15362" max="15362" width="22.5703125" style="17" customWidth="1"/>
    <col min="15363" max="15363" width="14.7109375" style="17" customWidth="1"/>
    <col min="15364" max="15364" width="17.140625" style="17" customWidth="1"/>
    <col min="15365" max="15365" width="18.42578125" style="17" customWidth="1"/>
    <col min="15366" max="15366" width="15.42578125" style="17" customWidth="1"/>
    <col min="15367" max="15367" width="15.5703125" style="17" customWidth="1"/>
    <col min="15368" max="15617" width="11.42578125" style="17"/>
    <col min="15618" max="15618" width="22.5703125" style="17" customWidth="1"/>
    <col min="15619" max="15619" width="14.7109375" style="17" customWidth="1"/>
    <col min="15620" max="15620" width="17.140625" style="17" customWidth="1"/>
    <col min="15621" max="15621" width="18.42578125" style="17" customWidth="1"/>
    <col min="15622" max="15622" width="15.42578125" style="17" customWidth="1"/>
    <col min="15623" max="15623" width="15.5703125" style="17" customWidth="1"/>
    <col min="15624" max="15873" width="11.42578125" style="17"/>
    <col min="15874" max="15874" width="22.5703125" style="17" customWidth="1"/>
    <col min="15875" max="15875" width="14.7109375" style="17" customWidth="1"/>
    <col min="15876" max="15876" width="17.140625" style="17" customWidth="1"/>
    <col min="15877" max="15877" width="18.42578125" style="17" customWidth="1"/>
    <col min="15878" max="15878" width="15.42578125" style="17" customWidth="1"/>
    <col min="15879" max="15879" width="15.5703125" style="17" customWidth="1"/>
    <col min="15880" max="16129" width="11.42578125" style="17"/>
    <col min="16130" max="16130" width="22.5703125" style="17" customWidth="1"/>
    <col min="16131" max="16131" width="14.7109375" style="17" customWidth="1"/>
    <col min="16132" max="16132" width="17.140625" style="17" customWidth="1"/>
    <col min="16133" max="16133" width="18.42578125" style="17" customWidth="1"/>
    <col min="16134" max="16134" width="15.42578125" style="17" customWidth="1"/>
    <col min="16135" max="16135" width="15.5703125" style="17" customWidth="1"/>
    <col min="16136" max="16384" width="11.42578125" style="17"/>
  </cols>
  <sheetData>
    <row r="8" spans="2:7" ht="8.25" customHeight="1" thickBot="1" x14ac:dyDescent="0.25"/>
    <row r="9" spans="2:7" ht="30" customHeight="1" thickBot="1" x14ac:dyDescent="0.25">
      <c r="B9" s="282" t="s">
        <v>169</v>
      </c>
      <c r="C9" s="286"/>
      <c r="D9" s="286"/>
      <c r="E9" s="286"/>
      <c r="F9" s="286"/>
      <c r="G9" s="287"/>
    </row>
    <row r="10" spans="2:7" x14ac:dyDescent="0.2">
      <c r="B10" s="55"/>
      <c r="C10" s="55"/>
      <c r="D10" s="55"/>
      <c r="E10" s="55"/>
      <c r="F10" s="55"/>
      <c r="G10" s="55"/>
    </row>
    <row r="11" spans="2:7" ht="30" customHeight="1" x14ac:dyDescent="0.2">
      <c r="B11" s="56" t="s">
        <v>24</v>
      </c>
      <c r="C11" s="56" t="s">
        <v>1</v>
      </c>
      <c r="D11" s="56" t="s">
        <v>2</v>
      </c>
      <c r="E11" s="56" t="s">
        <v>3</v>
      </c>
      <c r="F11" s="56" t="s">
        <v>25</v>
      </c>
      <c r="G11" s="57" t="s">
        <v>16</v>
      </c>
    </row>
    <row r="12" spans="2:7" ht="27.95" customHeight="1" x14ac:dyDescent="0.2">
      <c r="B12" s="58" t="s">
        <v>26</v>
      </c>
      <c r="C12" s="54">
        <v>5</v>
      </c>
      <c r="D12" s="54">
        <v>0</v>
      </c>
      <c r="E12" s="54">
        <v>0</v>
      </c>
      <c r="F12" s="54">
        <v>0</v>
      </c>
      <c r="G12" s="128">
        <f t="shared" ref="G12:G35" si="0">SUM(C12:F12)</f>
        <v>5</v>
      </c>
    </row>
    <row r="13" spans="2:7" ht="27.95" customHeight="1" x14ac:dyDescent="0.2">
      <c r="B13" s="58" t="s">
        <v>27</v>
      </c>
      <c r="C13" s="54">
        <v>7</v>
      </c>
      <c r="D13" s="54">
        <v>0</v>
      </c>
      <c r="E13" s="54">
        <v>0</v>
      </c>
      <c r="F13" s="54">
        <v>0</v>
      </c>
      <c r="G13" s="128">
        <f t="shared" si="0"/>
        <v>7</v>
      </c>
    </row>
    <row r="14" spans="2:7" ht="27.95" customHeight="1" x14ac:dyDescent="0.2">
      <c r="B14" s="58" t="s">
        <v>28</v>
      </c>
      <c r="C14" s="54">
        <v>10</v>
      </c>
      <c r="D14" s="54">
        <v>0</v>
      </c>
      <c r="E14" s="54">
        <v>0</v>
      </c>
      <c r="F14" s="54">
        <v>0</v>
      </c>
      <c r="G14" s="128">
        <f t="shared" si="0"/>
        <v>10</v>
      </c>
    </row>
    <row r="15" spans="2:7" ht="27.95" customHeight="1" x14ac:dyDescent="0.2">
      <c r="B15" s="58" t="s">
        <v>29</v>
      </c>
      <c r="C15" s="54">
        <v>4</v>
      </c>
      <c r="D15" s="54">
        <v>0</v>
      </c>
      <c r="E15" s="54">
        <v>1</v>
      </c>
      <c r="F15" s="54">
        <v>0</v>
      </c>
      <c r="G15" s="128">
        <f t="shared" si="0"/>
        <v>5</v>
      </c>
    </row>
    <row r="16" spans="2:7" ht="27.95" customHeight="1" x14ac:dyDescent="0.2">
      <c r="B16" s="58" t="s">
        <v>30</v>
      </c>
      <c r="C16" s="54">
        <v>2</v>
      </c>
      <c r="D16" s="54">
        <v>0</v>
      </c>
      <c r="E16" s="54">
        <v>0</v>
      </c>
      <c r="F16" s="54">
        <v>0</v>
      </c>
      <c r="G16" s="128">
        <f t="shared" si="0"/>
        <v>2</v>
      </c>
    </row>
    <row r="17" spans="2:7" ht="27.95" customHeight="1" x14ac:dyDescent="0.2">
      <c r="B17" s="58" t="s">
        <v>31</v>
      </c>
      <c r="C17" s="54">
        <v>3</v>
      </c>
      <c r="D17" s="54">
        <v>0</v>
      </c>
      <c r="E17" s="54">
        <v>0</v>
      </c>
      <c r="F17" s="54">
        <v>0</v>
      </c>
      <c r="G17" s="128">
        <f t="shared" si="0"/>
        <v>3</v>
      </c>
    </row>
    <row r="18" spans="2:7" ht="27.95" customHeight="1" x14ac:dyDescent="0.2">
      <c r="B18" s="58" t="s">
        <v>32</v>
      </c>
      <c r="C18" s="54">
        <v>2</v>
      </c>
      <c r="D18" s="54">
        <v>0</v>
      </c>
      <c r="E18" s="54">
        <v>0</v>
      </c>
      <c r="F18" s="54">
        <v>0</v>
      </c>
      <c r="G18" s="128">
        <f t="shared" si="0"/>
        <v>2</v>
      </c>
    </row>
    <row r="19" spans="2:7" ht="27.95" customHeight="1" x14ac:dyDescent="0.2">
      <c r="B19" s="58" t="s">
        <v>33</v>
      </c>
      <c r="C19" s="54">
        <v>14</v>
      </c>
      <c r="D19" s="54">
        <v>0</v>
      </c>
      <c r="E19" s="54">
        <v>0</v>
      </c>
      <c r="F19" s="54">
        <v>0</v>
      </c>
      <c r="G19" s="128">
        <f t="shared" si="0"/>
        <v>14</v>
      </c>
    </row>
    <row r="20" spans="2:7" ht="27.95" customHeight="1" x14ac:dyDescent="0.2">
      <c r="B20" s="58" t="s">
        <v>34</v>
      </c>
      <c r="C20" s="54">
        <v>19</v>
      </c>
      <c r="D20" s="54">
        <v>0</v>
      </c>
      <c r="E20" s="54">
        <v>1</v>
      </c>
      <c r="F20" s="54">
        <v>0</v>
      </c>
      <c r="G20" s="128">
        <f t="shared" si="0"/>
        <v>20</v>
      </c>
    </row>
    <row r="21" spans="2:7" ht="27.95" customHeight="1" x14ac:dyDescent="0.2">
      <c r="B21" s="58" t="s">
        <v>35</v>
      </c>
      <c r="C21" s="54">
        <v>16</v>
      </c>
      <c r="D21" s="54">
        <v>0</v>
      </c>
      <c r="E21" s="54">
        <v>0</v>
      </c>
      <c r="F21" s="54">
        <v>0</v>
      </c>
      <c r="G21" s="200">
        <f t="shared" si="0"/>
        <v>16</v>
      </c>
    </row>
    <row r="22" spans="2:7" ht="27.95" customHeight="1" x14ac:dyDescent="0.2">
      <c r="B22" s="58" t="s">
        <v>36</v>
      </c>
      <c r="C22" s="54">
        <v>18</v>
      </c>
      <c r="D22" s="54">
        <v>1</v>
      </c>
      <c r="E22" s="54">
        <v>0</v>
      </c>
      <c r="F22" s="54">
        <v>0</v>
      </c>
      <c r="G22" s="126">
        <f t="shared" si="0"/>
        <v>19</v>
      </c>
    </row>
    <row r="23" spans="2:7" ht="27.95" customHeight="1" x14ac:dyDescent="0.2">
      <c r="B23" s="58" t="s">
        <v>37</v>
      </c>
      <c r="C23" s="54">
        <v>14</v>
      </c>
      <c r="D23" s="54">
        <v>2</v>
      </c>
      <c r="E23" s="54">
        <v>0</v>
      </c>
      <c r="F23" s="54">
        <v>0</v>
      </c>
      <c r="G23" s="128">
        <f t="shared" si="0"/>
        <v>16</v>
      </c>
    </row>
    <row r="24" spans="2:7" ht="27.95" customHeight="1" x14ac:dyDescent="0.2">
      <c r="B24" s="58" t="s">
        <v>38</v>
      </c>
      <c r="C24" s="54">
        <v>11</v>
      </c>
      <c r="D24" s="54">
        <v>3</v>
      </c>
      <c r="E24" s="54">
        <v>0</v>
      </c>
      <c r="F24" s="54">
        <v>0</v>
      </c>
      <c r="G24" s="126">
        <f t="shared" si="0"/>
        <v>14</v>
      </c>
    </row>
    <row r="25" spans="2:7" ht="27.95" customHeight="1" x14ac:dyDescent="0.2">
      <c r="B25" s="58" t="s">
        <v>39</v>
      </c>
      <c r="C25" s="54">
        <v>13</v>
      </c>
      <c r="D25" s="54">
        <v>1</v>
      </c>
      <c r="E25" s="54">
        <v>0</v>
      </c>
      <c r="F25" s="54">
        <v>0</v>
      </c>
      <c r="G25" s="126">
        <f t="shared" si="0"/>
        <v>14</v>
      </c>
    </row>
    <row r="26" spans="2:7" ht="27.95" customHeight="1" x14ac:dyDescent="0.2">
      <c r="B26" s="58" t="s">
        <v>40</v>
      </c>
      <c r="C26" s="54">
        <v>22</v>
      </c>
      <c r="D26" s="54">
        <v>1</v>
      </c>
      <c r="E26" s="54">
        <v>0</v>
      </c>
      <c r="F26" s="54">
        <v>0</v>
      </c>
      <c r="G26" s="200">
        <f t="shared" si="0"/>
        <v>23</v>
      </c>
    </row>
    <row r="27" spans="2:7" ht="27.95" customHeight="1" x14ac:dyDescent="0.2">
      <c r="B27" s="58" t="s">
        <v>41</v>
      </c>
      <c r="C27" s="54">
        <v>21</v>
      </c>
      <c r="D27" s="54">
        <v>0</v>
      </c>
      <c r="E27" s="54">
        <v>0</v>
      </c>
      <c r="F27" s="54">
        <v>0</v>
      </c>
      <c r="G27" s="126">
        <f t="shared" si="0"/>
        <v>21</v>
      </c>
    </row>
    <row r="28" spans="2:7" ht="27.95" customHeight="1" x14ac:dyDescent="0.2">
      <c r="B28" s="58" t="s">
        <v>42</v>
      </c>
      <c r="C28" s="54">
        <v>13</v>
      </c>
      <c r="D28" s="54">
        <v>0</v>
      </c>
      <c r="E28" s="54">
        <v>0</v>
      </c>
      <c r="F28" s="54">
        <v>0</v>
      </c>
      <c r="G28" s="126">
        <f t="shared" si="0"/>
        <v>13</v>
      </c>
    </row>
    <row r="29" spans="2:7" ht="27.95" customHeight="1" x14ac:dyDescent="0.2">
      <c r="B29" s="58" t="s">
        <v>43</v>
      </c>
      <c r="C29" s="54">
        <v>17</v>
      </c>
      <c r="D29" s="54">
        <v>2</v>
      </c>
      <c r="E29" s="54">
        <v>0</v>
      </c>
      <c r="F29" s="54">
        <v>0</v>
      </c>
      <c r="G29" s="126">
        <f t="shared" si="0"/>
        <v>19</v>
      </c>
    </row>
    <row r="30" spans="2:7" ht="27.95" customHeight="1" x14ac:dyDescent="0.2">
      <c r="B30" s="58" t="s">
        <v>44</v>
      </c>
      <c r="C30" s="54">
        <v>12</v>
      </c>
      <c r="D30" s="54">
        <v>1</v>
      </c>
      <c r="E30" s="54">
        <v>1</v>
      </c>
      <c r="F30" s="54">
        <v>0</v>
      </c>
      <c r="G30" s="128">
        <f t="shared" si="0"/>
        <v>14</v>
      </c>
    </row>
    <row r="31" spans="2:7" ht="27.95" customHeight="1" x14ac:dyDescent="0.2">
      <c r="B31" s="58" t="s">
        <v>45</v>
      </c>
      <c r="C31" s="54">
        <v>20</v>
      </c>
      <c r="D31" s="54">
        <v>0</v>
      </c>
      <c r="E31" s="54">
        <v>0</v>
      </c>
      <c r="F31" s="54">
        <v>0</v>
      </c>
      <c r="G31" s="126">
        <f t="shared" si="0"/>
        <v>20</v>
      </c>
    </row>
    <row r="32" spans="2:7" ht="27.95" customHeight="1" x14ac:dyDescent="0.2">
      <c r="B32" s="58" t="s">
        <v>46</v>
      </c>
      <c r="C32" s="54">
        <v>8</v>
      </c>
      <c r="D32" s="54">
        <v>0</v>
      </c>
      <c r="E32" s="54">
        <v>2</v>
      </c>
      <c r="F32" s="54">
        <v>0</v>
      </c>
      <c r="G32" s="200">
        <f t="shared" si="0"/>
        <v>10</v>
      </c>
    </row>
    <row r="33" spans="2:7" ht="27.95" customHeight="1" x14ac:dyDescent="0.2">
      <c r="B33" s="58" t="s">
        <v>47</v>
      </c>
      <c r="C33" s="54">
        <v>8</v>
      </c>
      <c r="D33" s="54">
        <v>1</v>
      </c>
      <c r="E33" s="54">
        <v>1</v>
      </c>
      <c r="F33" s="54">
        <v>0</v>
      </c>
      <c r="G33" s="128">
        <f t="shared" si="0"/>
        <v>10</v>
      </c>
    </row>
    <row r="34" spans="2:7" ht="27.95" customHeight="1" x14ac:dyDescent="0.2">
      <c r="B34" s="58" t="s">
        <v>48</v>
      </c>
      <c r="C34" s="54">
        <v>5</v>
      </c>
      <c r="D34" s="54">
        <v>1</v>
      </c>
      <c r="E34" s="54">
        <v>0</v>
      </c>
      <c r="F34" s="54">
        <v>0</v>
      </c>
      <c r="G34" s="128">
        <f t="shared" si="0"/>
        <v>6</v>
      </c>
    </row>
    <row r="35" spans="2:7" ht="27.95" customHeight="1" x14ac:dyDescent="0.2">
      <c r="B35" s="59" t="s">
        <v>49</v>
      </c>
      <c r="C35" s="54">
        <v>5</v>
      </c>
      <c r="D35" s="54">
        <v>1</v>
      </c>
      <c r="E35" s="54">
        <v>2</v>
      </c>
      <c r="F35" s="54">
        <v>0</v>
      </c>
      <c r="G35" s="128">
        <f t="shared" si="0"/>
        <v>8</v>
      </c>
    </row>
    <row r="36" spans="2:7" s="65" customFormat="1" ht="5.25" customHeight="1" thickBot="1" x14ac:dyDescent="0.25">
      <c r="B36" s="51"/>
      <c r="C36" s="52"/>
      <c r="D36" s="52"/>
      <c r="E36" s="52"/>
      <c r="F36" s="52"/>
      <c r="G36" s="53" t="s">
        <v>50</v>
      </c>
    </row>
    <row r="37" spans="2:7" ht="27.95" customHeight="1" thickTop="1" x14ac:dyDescent="0.2">
      <c r="B37" s="60" t="s">
        <v>5</v>
      </c>
      <c r="C37" s="61">
        <f>SUM(C12:C36)</f>
        <v>269</v>
      </c>
      <c r="D37" s="61">
        <f>SUM(D12:D36)</f>
        <v>14</v>
      </c>
      <c r="E37" s="61">
        <f>SUM(E12:E36)</f>
        <v>8</v>
      </c>
      <c r="F37" s="61">
        <f>SUM(F12:F35)</f>
        <v>0</v>
      </c>
      <c r="G37" s="62">
        <f>SUM(C37:F37)</f>
        <v>291</v>
      </c>
    </row>
    <row r="38" spans="2:7" ht="27.95" customHeight="1" x14ac:dyDescent="0.2">
      <c r="B38" s="26"/>
      <c r="C38" s="27"/>
      <c r="D38" s="27"/>
      <c r="E38" s="27"/>
      <c r="F38" s="27"/>
      <c r="G38" s="29"/>
    </row>
    <row r="39" spans="2:7" ht="27.95" customHeight="1" x14ac:dyDescent="0.2">
      <c r="B39" s="28"/>
      <c r="C39" s="29"/>
      <c r="D39" s="29"/>
      <c r="E39" s="29"/>
      <c r="F39" s="29"/>
      <c r="G39" s="29"/>
    </row>
    <row r="40" spans="2:7" ht="8.25" customHeight="1" x14ac:dyDescent="0.2">
      <c r="B40" s="26"/>
      <c r="C40" s="26"/>
      <c r="D40" s="26"/>
      <c r="E40" s="27"/>
      <c r="F40" s="27"/>
      <c r="G40" s="29"/>
    </row>
    <row r="41" spans="2:7" ht="23.25" customHeight="1" x14ac:dyDescent="0.2">
      <c r="B41" s="28"/>
      <c r="C41" s="29"/>
      <c r="D41" s="29"/>
      <c r="E41" s="29"/>
      <c r="F41" s="29"/>
      <c r="G41" s="29"/>
    </row>
    <row r="42" spans="2:7" ht="30.95" customHeight="1" x14ac:dyDescent="0.2">
      <c r="B42" s="28"/>
      <c r="C42" s="29"/>
      <c r="D42" s="29"/>
      <c r="E42" s="29"/>
      <c r="F42" s="29"/>
      <c r="G42" s="29"/>
    </row>
    <row r="43" spans="2:7" ht="30.95" customHeight="1" x14ac:dyDescent="0.2">
      <c r="B43" s="30"/>
      <c r="C43" s="29"/>
      <c r="D43" s="29"/>
      <c r="E43" s="29"/>
      <c r="F43" s="29"/>
      <c r="G43" s="29"/>
    </row>
    <row r="44" spans="2:7" ht="30.95" customHeight="1" x14ac:dyDescent="0.2">
      <c r="B44" s="31"/>
      <c r="C44" s="31"/>
      <c r="D44" s="31"/>
      <c r="E44" s="31"/>
      <c r="F44" s="31"/>
      <c r="G44" s="29"/>
    </row>
    <row r="45" spans="2:7" ht="30.95" customHeight="1" x14ac:dyDescent="0.2">
      <c r="B45" s="31"/>
      <c r="C45" s="31"/>
      <c r="D45" s="31"/>
      <c r="E45" s="31"/>
      <c r="F45" s="31"/>
      <c r="G45" s="29"/>
    </row>
    <row r="46" spans="2:7" ht="30.95" customHeight="1" x14ac:dyDescent="0.2">
      <c r="B46" s="32"/>
      <c r="C46" s="32"/>
      <c r="D46" s="32"/>
      <c r="E46" s="32"/>
      <c r="F46" s="32"/>
      <c r="G46" s="29"/>
    </row>
    <row r="47" spans="2:7" ht="30.95" customHeight="1" x14ac:dyDescent="0.2">
      <c r="B47" s="33"/>
      <c r="C47" s="33"/>
      <c r="D47" s="33"/>
      <c r="E47" s="33"/>
      <c r="F47" s="33"/>
      <c r="G47" s="29"/>
    </row>
    <row r="48" spans="2:7" ht="30.95" customHeight="1" x14ac:dyDescent="0.2">
      <c r="B48" s="34"/>
      <c r="C48" s="34"/>
      <c r="D48" s="34"/>
      <c r="E48" s="34"/>
      <c r="F48" s="34"/>
      <c r="G48" s="29"/>
    </row>
    <row r="49" spans="2:7" ht="30.95" customHeight="1" x14ac:dyDescent="0.2">
      <c r="B49" s="28"/>
      <c r="C49" s="29"/>
      <c r="D49" s="29"/>
      <c r="E49" s="29"/>
      <c r="F49" s="29"/>
      <c r="G49" s="29"/>
    </row>
    <row r="50" spans="2:7" ht="30.95" customHeight="1" x14ac:dyDescent="0.2">
      <c r="B50" s="28"/>
      <c r="C50" s="29"/>
      <c r="D50" s="29"/>
      <c r="E50" s="29"/>
      <c r="F50" s="29"/>
      <c r="G50" s="29"/>
    </row>
    <row r="51" spans="2:7" ht="30.95" customHeight="1" x14ac:dyDescent="0.2">
      <c r="B51" s="28"/>
      <c r="C51" s="29"/>
      <c r="D51" s="29"/>
      <c r="E51" s="29"/>
      <c r="F51" s="29"/>
      <c r="G51" s="29"/>
    </row>
    <row r="52" spans="2:7" ht="30.95" customHeight="1" x14ac:dyDescent="0.2">
      <c r="B52" s="28"/>
      <c r="C52" s="29"/>
      <c r="D52" s="29"/>
      <c r="E52" s="29"/>
      <c r="F52" s="29"/>
      <c r="G52" s="29"/>
    </row>
    <row r="53" spans="2:7" ht="30.95" customHeight="1" x14ac:dyDescent="0.2">
      <c r="B53" s="28"/>
      <c r="C53" s="29"/>
      <c r="D53" s="29"/>
      <c r="E53" s="29"/>
      <c r="F53" s="29"/>
      <c r="G53" s="29"/>
    </row>
    <row r="54" spans="2:7" ht="30.95" customHeight="1" x14ac:dyDescent="0.2">
      <c r="B54" s="35"/>
      <c r="C54" s="27"/>
      <c r="D54" s="27"/>
      <c r="E54" s="27"/>
      <c r="F54" s="27"/>
      <c r="G54" s="29"/>
    </row>
    <row r="55" spans="2:7" ht="30.95" customHeight="1" x14ac:dyDescent="0.2">
      <c r="B55" s="28"/>
      <c r="C55" s="29"/>
      <c r="D55" s="29"/>
      <c r="E55" s="29"/>
      <c r="F55" s="29"/>
      <c r="G55" s="29"/>
    </row>
    <row r="56" spans="2:7" ht="30.95" customHeight="1" x14ac:dyDescent="0.2">
      <c r="B56" s="28"/>
      <c r="C56" s="29"/>
      <c r="D56" s="29"/>
      <c r="E56" s="29"/>
      <c r="F56" s="29"/>
      <c r="G56" s="29"/>
    </row>
    <row r="57" spans="2:7" ht="30.95" customHeight="1" x14ac:dyDescent="0.2">
      <c r="B57" s="30"/>
      <c r="C57" s="29"/>
      <c r="D57" s="29"/>
      <c r="E57" s="29"/>
      <c r="F57" s="29"/>
      <c r="G57" s="29"/>
    </row>
    <row r="58" spans="2:7" ht="15" x14ac:dyDescent="0.2">
      <c r="B58" s="63"/>
      <c r="C58" s="63"/>
      <c r="D58" s="63"/>
      <c r="E58" s="63"/>
      <c r="F58" s="63"/>
      <c r="G58" s="29"/>
    </row>
    <row r="59" spans="2:7" ht="15" x14ac:dyDescent="0.2">
      <c r="B59" s="63"/>
      <c r="C59" s="63"/>
      <c r="D59" s="63"/>
      <c r="E59" s="63"/>
      <c r="F59" s="63"/>
      <c r="G59" s="29"/>
    </row>
    <row r="60" spans="2:7" ht="15" x14ac:dyDescent="0.2">
      <c r="B60" s="63"/>
      <c r="C60" s="63"/>
      <c r="D60" s="63"/>
      <c r="E60" s="63"/>
      <c r="F60" s="63"/>
      <c r="G60" s="29"/>
    </row>
    <row r="61" spans="2:7" ht="15" x14ac:dyDescent="0.2">
      <c r="B61" s="63"/>
      <c r="C61" s="63"/>
      <c r="D61" s="63"/>
      <c r="E61" s="63"/>
      <c r="F61" s="63"/>
      <c r="G61" s="29"/>
    </row>
    <row r="62" spans="2:7" ht="15" x14ac:dyDescent="0.2">
      <c r="B62" s="63"/>
      <c r="C62" s="63"/>
      <c r="D62" s="63"/>
      <c r="E62" s="63"/>
      <c r="F62" s="63"/>
      <c r="G62" s="29"/>
    </row>
    <row r="63" spans="2:7" ht="15" x14ac:dyDescent="0.2">
      <c r="B63" s="63"/>
      <c r="C63" s="63"/>
      <c r="D63" s="63"/>
      <c r="E63" s="63"/>
      <c r="F63" s="63"/>
      <c r="G63" s="29"/>
    </row>
    <row r="64" spans="2:7" ht="15" x14ac:dyDescent="0.2">
      <c r="B64" s="63"/>
      <c r="C64" s="63"/>
      <c r="D64" s="63"/>
      <c r="E64" s="63"/>
      <c r="F64" s="63"/>
      <c r="G64" s="29"/>
    </row>
    <row r="65" spans="2:7" ht="15" x14ac:dyDescent="0.2">
      <c r="B65" s="63"/>
      <c r="C65" s="63"/>
      <c r="D65" s="63"/>
      <c r="E65" s="63"/>
      <c r="F65" s="63"/>
      <c r="G65" s="29"/>
    </row>
    <row r="66" spans="2:7" ht="15" x14ac:dyDescent="0.2">
      <c r="B66" s="63"/>
      <c r="C66" s="63"/>
      <c r="D66" s="63"/>
      <c r="E66" s="63"/>
      <c r="F66" s="63"/>
      <c r="G66" s="29"/>
    </row>
    <row r="67" spans="2:7" ht="15" x14ac:dyDescent="0.2">
      <c r="B67" s="63"/>
      <c r="C67" s="63"/>
      <c r="D67" s="63"/>
      <c r="E67" s="63"/>
      <c r="F67" s="63"/>
      <c r="G67" s="29"/>
    </row>
    <row r="68" spans="2:7" ht="15" x14ac:dyDescent="0.2">
      <c r="B68" s="63"/>
      <c r="C68" s="63"/>
      <c r="D68" s="63"/>
      <c r="E68" s="63"/>
      <c r="F68" s="63"/>
      <c r="G68" s="29"/>
    </row>
    <row r="69" spans="2:7" ht="15" x14ac:dyDescent="0.2">
      <c r="B69" s="63"/>
      <c r="C69" s="63"/>
      <c r="D69" s="63"/>
      <c r="E69" s="63"/>
      <c r="F69" s="63"/>
      <c r="G69" s="29"/>
    </row>
    <row r="70" spans="2:7" ht="15" x14ac:dyDescent="0.2">
      <c r="B70" s="63"/>
      <c r="C70" s="63"/>
      <c r="D70" s="63"/>
      <c r="E70" s="63"/>
      <c r="F70" s="63"/>
      <c r="G70" s="29"/>
    </row>
    <row r="71" spans="2:7" ht="15" x14ac:dyDescent="0.2">
      <c r="B71" s="63"/>
      <c r="C71" s="63"/>
      <c r="D71" s="63"/>
      <c r="E71" s="63"/>
      <c r="F71" s="63"/>
      <c r="G71" s="29"/>
    </row>
    <row r="72" spans="2:7" ht="15" x14ac:dyDescent="0.2">
      <c r="B72" s="63"/>
      <c r="C72" s="63"/>
      <c r="D72" s="63"/>
      <c r="E72" s="63"/>
      <c r="F72" s="63"/>
      <c r="G72" s="29"/>
    </row>
    <row r="73" spans="2:7" ht="15" x14ac:dyDescent="0.2">
      <c r="B73" s="63"/>
      <c r="C73" s="63"/>
      <c r="D73" s="63"/>
      <c r="E73" s="63"/>
      <c r="F73" s="63"/>
      <c r="G73" s="29"/>
    </row>
    <row r="74" spans="2:7" ht="15" x14ac:dyDescent="0.2">
      <c r="B74" s="63"/>
      <c r="C74" s="63"/>
      <c r="D74" s="63"/>
      <c r="E74" s="63"/>
      <c r="F74" s="63"/>
      <c r="G74" s="29"/>
    </row>
    <row r="75" spans="2:7" ht="15" x14ac:dyDescent="0.2">
      <c r="B75" s="63"/>
      <c r="C75" s="63"/>
      <c r="D75" s="63"/>
      <c r="E75" s="63"/>
      <c r="F75" s="63"/>
      <c r="G75" s="29"/>
    </row>
    <row r="76" spans="2:7" ht="15" x14ac:dyDescent="0.2">
      <c r="B76" s="63"/>
      <c r="C76" s="63"/>
      <c r="D76" s="63"/>
      <c r="E76" s="63"/>
      <c r="F76" s="63"/>
      <c r="G76" s="29"/>
    </row>
    <row r="77" spans="2:7" ht="15" x14ac:dyDescent="0.2">
      <c r="B77" s="63"/>
      <c r="C77" s="63"/>
      <c r="D77" s="63"/>
      <c r="E77" s="63"/>
      <c r="F77" s="63"/>
      <c r="G77" s="29"/>
    </row>
    <row r="78" spans="2:7" ht="15" x14ac:dyDescent="0.2">
      <c r="B78" s="63"/>
      <c r="C78" s="63"/>
      <c r="D78" s="63"/>
      <c r="E78" s="63"/>
      <c r="F78" s="63"/>
      <c r="G78" s="29"/>
    </row>
    <row r="79" spans="2:7" ht="15" x14ac:dyDescent="0.2">
      <c r="B79" s="63"/>
      <c r="C79" s="63"/>
      <c r="D79" s="63"/>
      <c r="E79" s="63"/>
      <c r="F79" s="63"/>
      <c r="G79" s="29"/>
    </row>
    <row r="80" spans="2:7" ht="15" x14ac:dyDescent="0.2">
      <c r="B80" s="63"/>
      <c r="C80" s="63"/>
      <c r="D80" s="63"/>
      <c r="E80" s="63"/>
      <c r="F80" s="63"/>
      <c r="G80" s="29"/>
    </row>
    <row r="81" spans="2:7" ht="15" x14ac:dyDescent="0.2">
      <c r="B81" s="63"/>
      <c r="C81" s="63"/>
      <c r="D81" s="63"/>
      <c r="E81" s="63"/>
      <c r="F81" s="63"/>
      <c r="G81" s="29"/>
    </row>
    <row r="82" spans="2:7" ht="15" x14ac:dyDescent="0.2">
      <c r="B82" s="63"/>
      <c r="C82" s="63"/>
      <c r="D82" s="63"/>
      <c r="E82" s="63"/>
      <c r="F82" s="63"/>
      <c r="G82" s="29"/>
    </row>
    <row r="83" spans="2:7" ht="15" x14ac:dyDescent="0.2">
      <c r="B83" s="63"/>
      <c r="C83" s="63"/>
      <c r="D83" s="63"/>
      <c r="E83" s="63"/>
      <c r="F83" s="63"/>
      <c r="G83" s="29"/>
    </row>
    <row r="84" spans="2:7" ht="15" x14ac:dyDescent="0.2">
      <c r="B84" s="63"/>
      <c r="C84" s="63"/>
      <c r="D84" s="63"/>
      <c r="E84" s="63"/>
      <c r="F84" s="63"/>
      <c r="G84" s="29"/>
    </row>
    <row r="85" spans="2:7" ht="15" x14ac:dyDescent="0.2">
      <c r="B85" s="63"/>
      <c r="C85" s="63"/>
      <c r="D85" s="63"/>
      <c r="E85" s="63"/>
      <c r="F85" s="63"/>
      <c r="G85" s="29"/>
    </row>
    <row r="86" spans="2:7" ht="15.75" x14ac:dyDescent="0.2">
      <c r="B86" s="63"/>
      <c r="C86" s="63"/>
      <c r="D86" s="63"/>
      <c r="E86" s="63"/>
      <c r="F86" s="63"/>
      <c r="G86" s="64"/>
    </row>
    <row r="87" spans="2:7" ht="15.75" x14ac:dyDescent="0.2">
      <c r="B87" s="63"/>
      <c r="C87" s="63"/>
      <c r="D87" s="63"/>
      <c r="E87" s="63"/>
      <c r="F87" s="63"/>
      <c r="G87" s="27"/>
    </row>
    <row r="88" spans="2:7" ht="15" x14ac:dyDescent="0.2">
      <c r="B88" s="63"/>
      <c r="C88" s="63"/>
      <c r="D88" s="63"/>
      <c r="E88" s="63"/>
      <c r="F88" s="63"/>
      <c r="G88" s="29"/>
    </row>
    <row r="89" spans="2:7" ht="15.75" x14ac:dyDescent="0.2">
      <c r="B89" s="63"/>
      <c r="C89" s="63"/>
      <c r="D89" s="63"/>
      <c r="E89" s="63"/>
      <c r="F89" s="63"/>
      <c r="G89" s="27"/>
    </row>
    <row r="90" spans="2:7" ht="15" x14ac:dyDescent="0.2">
      <c r="B90" s="63"/>
      <c r="C90" s="63"/>
      <c r="D90" s="63"/>
      <c r="E90" s="63"/>
      <c r="F90" s="63"/>
      <c r="G90" s="29"/>
    </row>
    <row r="91" spans="2:7" ht="15" x14ac:dyDescent="0.2">
      <c r="B91" s="63"/>
      <c r="C91" s="63"/>
      <c r="D91" s="63"/>
      <c r="E91" s="63"/>
      <c r="F91" s="63"/>
      <c r="G91" s="29"/>
    </row>
    <row r="92" spans="2:7" ht="15" x14ac:dyDescent="0.2">
      <c r="B92" s="63"/>
      <c r="C92" s="63"/>
      <c r="D92" s="63"/>
      <c r="E92" s="63"/>
      <c r="F92" s="63"/>
      <c r="G92" s="29"/>
    </row>
    <row r="93" spans="2:7" x14ac:dyDescent="0.2">
      <c r="B93" s="63"/>
      <c r="C93" s="63"/>
      <c r="D93" s="63"/>
      <c r="E93" s="63"/>
      <c r="F93" s="63"/>
      <c r="G93" s="31"/>
    </row>
    <row r="94" spans="2:7" x14ac:dyDescent="0.2">
      <c r="B94" s="63"/>
      <c r="C94" s="63"/>
      <c r="D94" s="63"/>
      <c r="E94" s="63"/>
      <c r="F94" s="63"/>
      <c r="G94" s="31"/>
    </row>
    <row r="95" spans="2:7" ht="15.75" x14ac:dyDescent="0.2">
      <c r="B95" s="63"/>
      <c r="C95" s="63"/>
      <c r="D95" s="63"/>
      <c r="E95" s="63"/>
      <c r="F95" s="63"/>
      <c r="G95" s="32"/>
    </row>
    <row r="96" spans="2:7" x14ac:dyDescent="0.2">
      <c r="B96" s="63"/>
      <c r="C96" s="63"/>
      <c r="D96" s="63"/>
      <c r="E96" s="63"/>
      <c r="F96" s="63"/>
      <c r="G96" s="33"/>
    </row>
    <row r="97" spans="2:7" ht="15" x14ac:dyDescent="0.2">
      <c r="B97" s="63"/>
      <c r="C97" s="63"/>
      <c r="D97" s="63"/>
      <c r="E97" s="63"/>
      <c r="F97" s="63"/>
      <c r="G97" s="34"/>
    </row>
    <row r="98" spans="2:7" ht="15" x14ac:dyDescent="0.2">
      <c r="B98" s="63"/>
      <c r="C98" s="63"/>
      <c r="D98" s="63"/>
      <c r="E98" s="63"/>
      <c r="F98" s="63"/>
      <c r="G98" s="29"/>
    </row>
    <row r="99" spans="2:7" ht="15" x14ac:dyDescent="0.2">
      <c r="G99" s="29"/>
    </row>
    <row r="100" spans="2:7" ht="15" x14ac:dyDescent="0.2">
      <c r="G100" s="29"/>
    </row>
    <row r="101" spans="2:7" ht="15" x14ac:dyDescent="0.2">
      <c r="G101" s="29"/>
    </row>
    <row r="102" spans="2:7" ht="15" x14ac:dyDescent="0.2">
      <c r="G102" s="29"/>
    </row>
    <row r="103" spans="2:7" ht="15.75" x14ac:dyDescent="0.2">
      <c r="G103" s="27"/>
    </row>
    <row r="104" spans="2:7" ht="15" x14ac:dyDescent="0.2">
      <c r="G104" s="29"/>
    </row>
    <row r="105" spans="2:7" ht="15" x14ac:dyDescent="0.2">
      <c r="G105" s="29"/>
    </row>
    <row r="106" spans="2:7" ht="15" x14ac:dyDescent="0.2">
      <c r="G106" s="29"/>
    </row>
  </sheetData>
  <mergeCells count="1">
    <mergeCell ref="B9:G9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01"/>
  <sheetViews>
    <sheetView showGridLines="0" topLeftCell="A46" workbookViewId="0">
      <selection activeCell="F13" sqref="F13"/>
    </sheetView>
  </sheetViews>
  <sheetFormatPr baseColWidth="10" defaultRowHeight="12.75" x14ac:dyDescent="0.2"/>
  <cols>
    <col min="1" max="1" width="2.5703125" style="17" customWidth="1"/>
    <col min="2" max="2" width="20.7109375" style="17" customWidth="1"/>
    <col min="3" max="3" width="15" style="17" customWidth="1"/>
    <col min="4" max="4" width="18.85546875" style="17" customWidth="1"/>
    <col min="5" max="5" width="19.42578125" style="17" customWidth="1"/>
    <col min="6" max="6" width="21.85546875" style="17" customWidth="1"/>
    <col min="7" max="7" width="15.5703125" style="17" customWidth="1"/>
    <col min="8" max="257" width="11.42578125" style="17"/>
    <col min="258" max="258" width="22.5703125" style="17" customWidth="1"/>
    <col min="259" max="259" width="14.7109375" style="17" customWidth="1"/>
    <col min="260" max="260" width="17.140625" style="17" customWidth="1"/>
    <col min="261" max="261" width="18.42578125" style="17" customWidth="1"/>
    <col min="262" max="262" width="15.42578125" style="17" customWidth="1"/>
    <col min="263" max="263" width="15.5703125" style="17" customWidth="1"/>
    <col min="264" max="513" width="11.42578125" style="17"/>
    <col min="514" max="514" width="22.5703125" style="17" customWidth="1"/>
    <col min="515" max="515" width="14.7109375" style="17" customWidth="1"/>
    <col min="516" max="516" width="17.140625" style="17" customWidth="1"/>
    <col min="517" max="517" width="18.42578125" style="17" customWidth="1"/>
    <col min="518" max="518" width="15.42578125" style="17" customWidth="1"/>
    <col min="519" max="519" width="15.5703125" style="17" customWidth="1"/>
    <col min="520" max="769" width="11.42578125" style="17"/>
    <col min="770" max="770" width="22.5703125" style="17" customWidth="1"/>
    <col min="771" max="771" width="14.7109375" style="17" customWidth="1"/>
    <col min="772" max="772" width="17.140625" style="17" customWidth="1"/>
    <col min="773" max="773" width="18.42578125" style="17" customWidth="1"/>
    <col min="774" max="774" width="15.42578125" style="17" customWidth="1"/>
    <col min="775" max="775" width="15.5703125" style="17" customWidth="1"/>
    <col min="776" max="1025" width="11.42578125" style="17"/>
    <col min="1026" max="1026" width="22.5703125" style="17" customWidth="1"/>
    <col min="1027" max="1027" width="14.7109375" style="17" customWidth="1"/>
    <col min="1028" max="1028" width="17.140625" style="17" customWidth="1"/>
    <col min="1029" max="1029" width="18.42578125" style="17" customWidth="1"/>
    <col min="1030" max="1030" width="15.42578125" style="17" customWidth="1"/>
    <col min="1031" max="1031" width="15.5703125" style="17" customWidth="1"/>
    <col min="1032" max="1281" width="11.42578125" style="17"/>
    <col min="1282" max="1282" width="22.5703125" style="17" customWidth="1"/>
    <col min="1283" max="1283" width="14.7109375" style="17" customWidth="1"/>
    <col min="1284" max="1284" width="17.140625" style="17" customWidth="1"/>
    <col min="1285" max="1285" width="18.42578125" style="17" customWidth="1"/>
    <col min="1286" max="1286" width="15.42578125" style="17" customWidth="1"/>
    <col min="1287" max="1287" width="15.5703125" style="17" customWidth="1"/>
    <col min="1288" max="1537" width="11.42578125" style="17"/>
    <col min="1538" max="1538" width="22.5703125" style="17" customWidth="1"/>
    <col min="1539" max="1539" width="14.7109375" style="17" customWidth="1"/>
    <col min="1540" max="1540" width="17.140625" style="17" customWidth="1"/>
    <col min="1541" max="1541" width="18.42578125" style="17" customWidth="1"/>
    <col min="1542" max="1542" width="15.42578125" style="17" customWidth="1"/>
    <col min="1543" max="1543" width="15.5703125" style="17" customWidth="1"/>
    <col min="1544" max="1793" width="11.42578125" style="17"/>
    <col min="1794" max="1794" width="22.5703125" style="17" customWidth="1"/>
    <col min="1795" max="1795" width="14.7109375" style="17" customWidth="1"/>
    <col min="1796" max="1796" width="17.140625" style="17" customWidth="1"/>
    <col min="1797" max="1797" width="18.42578125" style="17" customWidth="1"/>
    <col min="1798" max="1798" width="15.42578125" style="17" customWidth="1"/>
    <col min="1799" max="1799" width="15.5703125" style="17" customWidth="1"/>
    <col min="1800" max="2049" width="11.42578125" style="17"/>
    <col min="2050" max="2050" width="22.5703125" style="17" customWidth="1"/>
    <col min="2051" max="2051" width="14.7109375" style="17" customWidth="1"/>
    <col min="2052" max="2052" width="17.140625" style="17" customWidth="1"/>
    <col min="2053" max="2053" width="18.42578125" style="17" customWidth="1"/>
    <col min="2054" max="2054" width="15.42578125" style="17" customWidth="1"/>
    <col min="2055" max="2055" width="15.5703125" style="17" customWidth="1"/>
    <col min="2056" max="2305" width="11.42578125" style="17"/>
    <col min="2306" max="2306" width="22.5703125" style="17" customWidth="1"/>
    <col min="2307" max="2307" width="14.7109375" style="17" customWidth="1"/>
    <col min="2308" max="2308" width="17.140625" style="17" customWidth="1"/>
    <col min="2309" max="2309" width="18.42578125" style="17" customWidth="1"/>
    <col min="2310" max="2310" width="15.42578125" style="17" customWidth="1"/>
    <col min="2311" max="2311" width="15.5703125" style="17" customWidth="1"/>
    <col min="2312" max="2561" width="11.42578125" style="17"/>
    <col min="2562" max="2562" width="22.5703125" style="17" customWidth="1"/>
    <col min="2563" max="2563" width="14.7109375" style="17" customWidth="1"/>
    <col min="2564" max="2564" width="17.140625" style="17" customWidth="1"/>
    <col min="2565" max="2565" width="18.42578125" style="17" customWidth="1"/>
    <col min="2566" max="2566" width="15.42578125" style="17" customWidth="1"/>
    <col min="2567" max="2567" width="15.5703125" style="17" customWidth="1"/>
    <col min="2568" max="2817" width="11.42578125" style="17"/>
    <col min="2818" max="2818" width="22.5703125" style="17" customWidth="1"/>
    <col min="2819" max="2819" width="14.7109375" style="17" customWidth="1"/>
    <col min="2820" max="2820" width="17.140625" style="17" customWidth="1"/>
    <col min="2821" max="2821" width="18.42578125" style="17" customWidth="1"/>
    <col min="2822" max="2822" width="15.42578125" style="17" customWidth="1"/>
    <col min="2823" max="2823" width="15.5703125" style="17" customWidth="1"/>
    <col min="2824" max="3073" width="11.42578125" style="17"/>
    <col min="3074" max="3074" width="22.5703125" style="17" customWidth="1"/>
    <col min="3075" max="3075" width="14.7109375" style="17" customWidth="1"/>
    <col min="3076" max="3076" width="17.140625" style="17" customWidth="1"/>
    <col min="3077" max="3077" width="18.42578125" style="17" customWidth="1"/>
    <col min="3078" max="3078" width="15.42578125" style="17" customWidth="1"/>
    <col min="3079" max="3079" width="15.5703125" style="17" customWidth="1"/>
    <col min="3080" max="3329" width="11.42578125" style="17"/>
    <col min="3330" max="3330" width="22.5703125" style="17" customWidth="1"/>
    <col min="3331" max="3331" width="14.7109375" style="17" customWidth="1"/>
    <col min="3332" max="3332" width="17.140625" style="17" customWidth="1"/>
    <col min="3333" max="3333" width="18.42578125" style="17" customWidth="1"/>
    <col min="3334" max="3334" width="15.42578125" style="17" customWidth="1"/>
    <col min="3335" max="3335" width="15.5703125" style="17" customWidth="1"/>
    <col min="3336" max="3585" width="11.42578125" style="17"/>
    <col min="3586" max="3586" width="22.5703125" style="17" customWidth="1"/>
    <col min="3587" max="3587" width="14.7109375" style="17" customWidth="1"/>
    <col min="3588" max="3588" width="17.140625" style="17" customWidth="1"/>
    <col min="3589" max="3589" width="18.42578125" style="17" customWidth="1"/>
    <col min="3590" max="3590" width="15.42578125" style="17" customWidth="1"/>
    <col min="3591" max="3591" width="15.5703125" style="17" customWidth="1"/>
    <col min="3592" max="3841" width="11.42578125" style="17"/>
    <col min="3842" max="3842" width="22.5703125" style="17" customWidth="1"/>
    <col min="3843" max="3843" width="14.7109375" style="17" customWidth="1"/>
    <col min="3844" max="3844" width="17.140625" style="17" customWidth="1"/>
    <col min="3845" max="3845" width="18.42578125" style="17" customWidth="1"/>
    <col min="3846" max="3846" width="15.42578125" style="17" customWidth="1"/>
    <col min="3847" max="3847" width="15.5703125" style="17" customWidth="1"/>
    <col min="3848" max="4097" width="11.42578125" style="17"/>
    <col min="4098" max="4098" width="22.5703125" style="17" customWidth="1"/>
    <col min="4099" max="4099" width="14.7109375" style="17" customWidth="1"/>
    <col min="4100" max="4100" width="17.140625" style="17" customWidth="1"/>
    <col min="4101" max="4101" width="18.42578125" style="17" customWidth="1"/>
    <col min="4102" max="4102" width="15.42578125" style="17" customWidth="1"/>
    <col min="4103" max="4103" width="15.5703125" style="17" customWidth="1"/>
    <col min="4104" max="4353" width="11.42578125" style="17"/>
    <col min="4354" max="4354" width="22.5703125" style="17" customWidth="1"/>
    <col min="4355" max="4355" width="14.7109375" style="17" customWidth="1"/>
    <col min="4356" max="4356" width="17.140625" style="17" customWidth="1"/>
    <col min="4357" max="4357" width="18.42578125" style="17" customWidth="1"/>
    <col min="4358" max="4358" width="15.42578125" style="17" customWidth="1"/>
    <col min="4359" max="4359" width="15.5703125" style="17" customWidth="1"/>
    <col min="4360" max="4609" width="11.42578125" style="17"/>
    <col min="4610" max="4610" width="22.5703125" style="17" customWidth="1"/>
    <col min="4611" max="4611" width="14.7109375" style="17" customWidth="1"/>
    <col min="4612" max="4612" width="17.140625" style="17" customWidth="1"/>
    <col min="4613" max="4613" width="18.42578125" style="17" customWidth="1"/>
    <col min="4614" max="4614" width="15.42578125" style="17" customWidth="1"/>
    <col min="4615" max="4615" width="15.5703125" style="17" customWidth="1"/>
    <col min="4616" max="4865" width="11.42578125" style="17"/>
    <col min="4866" max="4866" width="22.5703125" style="17" customWidth="1"/>
    <col min="4867" max="4867" width="14.7109375" style="17" customWidth="1"/>
    <col min="4868" max="4868" width="17.140625" style="17" customWidth="1"/>
    <col min="4869" max="4869" width="18.42578125" style="17" customWidth="1"/>
    <col min="4870" max="4870" width="15.42578125" style="17" customWidth="1"/>
    <col min="4871" max="4871" width="15.5703125" style="17" customWidth="1"/>
    <col min="4872" max="5121" width="11.42578125" style="17"/>
    <col min="5122" max="5122" width="22.5703125" style="17" customWidth="1"/>
    <col min="5123" max="5123" width="14.7109375" style="17" customWidth="1"/>
    <col min="5124" max="5124" width="17.140625" style="17" customWidth="1"/>
    <col min="5125" max="5125" width="18.42578125" style="17" customWidth="1"/>
    <col min="5126" max="5126" width="15.42578125" style="17" customWidth="1"/>
    <col min="5127" max="5127" width="15.5703125" style="17" customWidth="1"/>
    <col min="5128" max="5377" width="11.42578125" style="17"/>
    <col min="5378" max="5378" width="22.5703125" style="17" customWidth="1"/>
    <col min="5379" max="5379" width="14.7109375" style="17" customWidth="1"/>
    <col min="5380" max="5380" width="17.140625" style="17" customWidth="1"/>
    <col min="5381" max="5381" width="18.42578125" style="17" customWidth="1"/>
    <col min="5382" max="5382" width="15.42578125" style="17" customWidth="1"/>
    <col min="5383" max="5383" width="15.5703125" style="17" customWidth="1"/>
    <col min="5384" max="5633" width="11.42578125" style="17"/>
    <col min="5634" max="5634" width="22.5703125" style="17" customWidth="1"/>
    <col min="5635" max="5635" width="14.7109375" style="17" customWidth="1"/>
    <col min="5636" max="5636" width="17.140625" style="17" customWidth="1"/>
    <col min="5637" max="5637" width="18.42578125" style="17" customWidth="1"/>
    <col min="5638" max="5638" width="15.42578125" style="17" customWidth="1"/>
    <col min="5639" max="5639" width="15.5703125" style="17" customWidth="1"/>
    <col min="5640" max="5889" width="11.42578125" style="17"/>
    <col min="5890" max="5890" width="22.5703125" style="17" customWidth="1"/>
    <col min="5891" max="5891" width="14.7109375" style="17" customWidth="1"/>
    <col min="5892" max="5892" width="17.140625" style="17" customWidth="1"/>
    <col min="5893" max="5893" width="18.42578125" style="17" customWidth="1"/>
    <col min="5894" max="5894" width="15.42578125" style="17" customWidth="1"/>
    <col min="5895" max="5895" width="15.5703125" style="17" customWidth="1"/>
    <col min="5896" max="6145" width="11.42578125" style="17"/>
    <col min="6146" max="6146" width="22.5703125" style="17" customWidth="1"/>
    <col min="6147" max="6147" width="14.7109375" style="17" customWidth="1"/>
    <col min="6148" max="6148" width="17.140625" style="17" customWidth="1"/>
    <col min="6149" max="6149" width="18.42578125" style="17" customWidth="1"/>
    <col min="6150" max="6150" width="15.42578125" style="17" customWidth="1"/>
    <col min="6151" max="6151" width="15.5703125" style="17" customWidth="1"/>
    <col min="6152" max="6401" width="11.42578125" style="17"/>
    <col min="6402" max="6402" width="22.5703125" style="17" customWidth="1"/>
    <col min="6403" max="6403" width="14.7109375" style="17" customWidth="1"/>
    <col min="6404" max="6404" width="17.140625" style="17" customWidth="1"/>
    <col min="6405" max="6405" width="18.42578125" style="17" customWidth="1"/>
    <col min="6406" max="6406" width="15.42578125" style="17" customWidth="1"/>
    <col min="6407" max="6407" width="15.5703125" style="17" customWidth="1"/>
    <col min="6408" max="6657" width="11.42578125" style="17"/>
    <col min="6658" max="6658" width="22.5703125" style="17" customWidth="1"/>
    <col min="6659" max="6659" width="14.7109375" style="17" customWidth="1"/>
    <col min="6660" max="6660" width="17.140625" style="17" customWidth="1"/>
    <col min="6661" max="6661" width="18.42578125" style="17" customWidth="1"/>
    <col min="6662" max="6662" width="15.42578125" style="17" customWidth="1"/>
    <col min="6663" max="6663" width="15.5703125" style="17" customWidth="1"/>
    <col min="6664" max="6913" width="11.42578125" style="17"/>
    <col min="6914" max="6914" width="22.5703125" style="17" customWidth="1"/>
    <col min="6915" max="6915" width="14.7109375" style="17" customWidth="1"/>
    <col min="6916" max="6916" width="17.140625" style="17" customWidth="1"/>
    <col min="6917" max="6917" width="18.42578125" style="17" customWidth="1"/>
    <col min="6918" max="6918" width="15.42578125" style="17" customWidth="1"/>
    <col min="6919" max="6919" width="15.5703125" style="17" customWidth="1"/>
    <col min="6920" max="7169" width="11.42578125" style="17"/>
    <col min="7170" max="7170" width="22.5703125" style="17" customWidth="1"/>
    <col min="7171" max="7171" width="14.7109375" style="17" customWidth="1"/>
    <col min="7172" max="7172" width="17.140625" style="17" customWidth="1"/>
    <col min="7173" max="7173" width="18.42578125" style="17" customWidth="1"/>
    <col min="7174" max="7174" width="15.42578125" style="17" customWidth="1"/>
    <col min="7175" max="7175" width="15.5703125" style="17" customWidth="1"/>
    <col min="7176" max="7425" width="11.42578125" style="17"/>
    <col min="7426" max="7426" width="22.5703125" style="17" customWidth="1"/>
    <col min="7427" max="7427" width="14.7109375" style="17" customWidth="1"/>
    <col min="7428" max="7428" width="17.140625" style="17" customWidth="1"/>
    <col min="7429" max="7429" width="18.42578125" style="17" customWidth="1"/>
    <col min="7430" max="7430" width="15.42578125" style="17" customWidth="1"/>
    <col min="7431" max="7431" width="15.5703125" style="17" customWidth="1"/>
    <col min="7432" max="7681" width="11.42578125" style="17"/>
    <col min="7682" max="7682" width="22.5703125" style="17" customWidth="1"/>
    <col min="7683" max="7683" width="14.7109375" style="17" customWidth="1"/>
    <col min="7684" max="7684" width="17.140625" style="17" customWidth="1"/>
    <col min="7685" max="7685" width="18.42578125" style="17" customWidth="1"/>
    <col min="7686" max="7686" width="15.42578125" style="17" customWidth="1"/>
    <col min="7687" max="7687" width="15.5703125" style="17" customWidth="1"/>
    <col min="7688" max="7937" width="11.42578125" style="17"/>
    <col min="7938" max="7938" width="22.5703125" style="17" customWidth="1"/>
    <col min="7939" max="7939" width="14.7109375" style="17" customWidth="1"/>
    <col min="7940" max="7940" width="17.140625" style="17" customWidth="1"/>
    <col min="7941" max="7941" width="18.42578125" style="17" customWidth="1"/>
    <col min="7942" max="7942" width="15.42578125" style="17" customWidth="1"/>
    <col min="7943" max="7943" width="15.5703125" style="17" customWidth="1"/>
    <col min="7944" max="8193" width="11.42578125" style="17"/>
    <col min="8194" max="8194" width="22.5703125" style="17" customWidth="1"/>
    <col min="8195" max="8195" width="14.7109375" style="17" customWidth="1"/>
    <col min="8196" max="8196" width="17.140625" style="17" customWidth="1"/>
    <col min="8197" max="8197" width="18.42578125" style="17" customWidth="1"/>
    <col min="8198" max="8198" width="15.42578125" style="17" customWidth="1"/>
    <col min="8199" max="8199" width="15.5703125" style="17" customWidth="1"/>
    <col min="8200" max="8449" width="11.42578125" style="17"/>
    <col min="8450" max="8450" width="22.5703125" style="17" customWidth="1"/>
    <col min="8451" max="8451" width="14.7109375" style="17" customWidth="1"/>
    <col min="8452" max="8452" width="17.140625" style="17" customWidth="1"/>
    <col min="8453" max="8453" width="18.42578125" style="17" customWidth="1"/>
    <col min="8454" max="8454" width="15.42578125" style="17" customWidth="1"/>
    <col min="8455" max="8455" width="15.5703125" style="17" customWidth="1"/>
    <col min="8456" max="8705" width="11.42578125" style="17"/>
    <col min="8706" max="8706" width="22.5703125" style="17" customWidth="1"/>
    <col min="8707" max="8707" width="14.7109375" style="17" customWidth="1"/>
    <col min="8708" max="8708" width="17.140625" style="17" customWidth="1"/>
    <col min="8709" max="8709" width="18.42578125" style="17" customWidth="1"/>
    <col min="8710" max="8710" width="15.42578125" style="17" customWidth="1"/>
    <col min="8711" max="8711" width="15.5703125" style="17" customWidth="1"/>
    <col min="8712" max="8961" width="11.42578125" style="17"/>
    <col min="8962" max="8962" width="22.5703125" style="17" customWidth="1"/>
    <col min="8963" max="8963" width="14.7109375" style="17" customWidth="1"/>
    <col min="8964" max="8964" width="17.140625" style="17" customWidth="1"/>
    <col min="8965" max="8965" width="18.42578125" style="17" customWidth="1"/>
    <col min="8966" max="8966" width="15.42578125" style="17" customWidth="1"/>
    <col min="8967" max="8967" width="15.5703125" style="17" customWidth="1"/>
    <col min="8968" max="9217" width="11.42578125" style="17"/>
    <col min="9218" max="9218" width="22.5703125" style="17" customWidth="1"/>
    <col min="9219" max="9219" width="14.7109375" style="17" customWidth="1"/>
    <col min="9220" max="9220" width="17.140625" style="17" customWidth="1"/>
    <col min="9221" max="9221" width="18.42578125" style="17" customWidth="1"/>
    <col min="9222" max="9222" width="15.42578125" style="17" customWidth="1"/>
    <col min="9223" max="9223" width="15.5703125" style="17" customWidth="1"/>
    <col min="9224" max="9473" width="11.42578125" style="17"/>
    <col min="9474" max="9474" width="22.5703125" style="17" customWidth="1"/>
    <col min="9475" max="9475" width="14.7109375" style="17" customWidth="1"/>
    <col min="9476" max="9476" width="17.140625" style="17" customWidth="1"/>
    <col min="9477" max="9477" width="18.42578125" style="17" customWidth="1"/>
    <col min="9478" max="9478" width="15.42578125" style="17" customWidth="1"/>
    <col min="9479" max="9479" width="15.5703125" style="17" customWidth="1"/>
    <col min="9480" max="9729" width="11.42578125" style="17"/>
    <col min="9730" max="9730" width="22.5703125" style="17" customWidth="1"/>
    <col min="9731" max="9731" width="14.7109375" style="17" customWidth="1"/>
    <col min="9732" max="9732" width="17.140625" style="17" customWidth="1"/>
    <col min="9733" max="9733" width="18.42578125" style="17" customWidth="1"/>
    <col min="9734" max="9734" width="15.42578125" style="17" customWidth="1"/>
    <col min="9735" max="9735" width="15.5703125" style="17" customWidth="1"/>
    <col min="9736" max="9985" width="11.42578125" style="17"/>
    <col min="9986" max="9986" width="22.5703125" style="17" customWidth="1"/>
    <col min="9987" max="9987" width="14.7109375" style="17" customWidth="1"/>
    <col min="9988" max="9988" width="17.140625" style="17" customWidth="1"/>
    <col min="9989" max="9989" width="18.42578125" style="17" customWidth="1"/>
    <col min="9990" max="9990" width="15.42578125" style="17" customWidth="1"/>
    <col min="9991" max="9991" width="15.5703125" style="17" customWidth="1"/>
    <col min="9992" max="10241" width="11.42578125" style="17"/>
    <col min="10242" max="10242" width="22.5703125" style="17" customWidth="1"/>
    <col min="10243" max="10243" width="14.7109375" style="17" customWidth="1"/>
    <col min="10244" max="10244" width="17.140625" style="17" customWidth="1"/>
    <col min="10245" max="10245" width="18.42578125" style="17" customWidth="1"/>
    <col min="10246" max="10246" width="15.42578125" style="17" customWidth="1"/>
    <col min="10247" max="10247" width="15.5703125" style="17" customWidth="1"/>
    <col min="10248" max="10497" width="11.42578125" style="17"/>
    <col min="10498" max="10498" width="22.5703125" style="17" customWidth="1"/>
    <col min="10499" max="10499" width="14.7109375" style="17" customWidth="1"/>
    <col min="10500" max="10500" width="17.140625" style="17" customWidth="1"/>
    <col min="10501" max="10501" width="18.42578125" style="17" customWidth="1"/>
    <col min="10502" max="10502" width="15.42578125" style="17" customWidth="1"/>
    <col min="10503" max="10503" width="15.5703125" style="17" customWidth="1"/>
    <col min="10504" max="10753" width="11.42578125" style="17"/>
    <col min="10754" max="10754" width="22.5703125" style="17" customWidth="1"/>
    <col min="10755" max="10755" width="14.7109375" style="17" customWidth="1"/>
    <col min="10756" max="10756" width="17.140625" style="17" customWidth="1"/>
    <col min="10757" max="10757" width="18.42578125" style="17" customWidth="1"/>
    <col min="10758" max="10758" width="15.42578125" style="17" customWidth="1"/>
    <col min="10759" max="10759" width="15.5703125" style="17" customWidth="1"/>
    <col min="10760" max="11009" width="11.42578125" style="17"/>
    <col min="11010" max="11010" width="22.5703125" style="17" customWidth="1"/>
    <col min="11011" max="11011" width="14.7109375" style="17" customWidth="1"/>
    <col min="11012" max="11012" width="17.140625" style="17" customWidth="1"/>
    <col min="11013" max="11013" width="18.42578125" style="17" customWidth="1"/>
    <col min="11014" max="11014" width="15.42578125" style="17" customWidth="1"/>
    <col min="11015" max="11015" width="15.5703125" style="17" customWidth="1"/>
    <col min="11016" max="11265" width="11.42578125" style="17"/>
    <col min="11266" max="11266" width="22.5703125" style="17" customWidth="1"/>
    <col min="11267" max="11267" width="14.7109375" style="17" customWidth="1"/>
    <col min="11268" max="11268" width="17.140625" style="17" customWidth="1"/>
    <col min="11269" max="11269" width="18.42578125" style="17" customWidth="1"/>
    <col min="11270" max="11270" width="15.42578125" style="17" customWidth="1"/>
    <col min="11271" max="11271" width="15.5703125" style="17" customWidth="1"/>
    <col min="11272" max="11521" width="11.42578125" style="17"/>
    <col min="11522" max="11522" width="22.5703125" style="17" customWidth="1"/>
    <col min="11523" max="11523" width="14.7109375" style="17" customWidth="1"/>
    <col min="11524" max="11524" width="17.140625" style="17" customWidth="1"/>
    <col min="11525" max="11525" width="18.42578125" style="17" customWidth="1"/>
    <col min="11526" max="11526" width="15.42578125" style="17" customWidth="1"/>
    <col min="11527" max="11527" width="15.5703125" style="17" customWidth="1"/>
    <col min="11528" max="11777" width="11.42578125" style="17"/>
    <col min="11778" max="11778" width="22.5703125" style="17" customWidth="1"/>
    <col min="11779" max="11779" width="14.7109375" style="17" customWidth="1"/>
    <col min="11780" max="11780" width="17.140625" style="17" customWidth="1"/>
    <col min="11781" max="11781" width="18.42578125" style="17" customWidth="1"/>
    <col min="11782" max="11782" width="15.42578125" style="17" customWidth="1"/>
    <col min="11783" max="11783" width="15.5703125" style="17" customWidth="1"/>
    <col min="11784" max="12033" width="11.42578125" style="17"/>
    <col min="12034" max="12034" width="22.5703125" style="17" customWidth="1"/>
    <col min="12035" max="12035" width="14.7109375" style="17" customWidth="1"/>
    <col min="12036" max="12036" width="17.140625" style="17" customWidth="1"/>
    <col min="12037" max="12037" width="18.42578125" style="17" customWidth="1"/>
    <col min="12038" max="12038" width="15.42578125" style="17" customWidth="1"/>
    <col min="12039" max="12039" width="15.5703125" style="17" customWidth="1"/>
    <col min="12040" max="12289" width="11.42578125" style="17"/>
    <col min="12290" max="12290" width="22.5703125" style="17" customWidth="1"/>
    <col min="12291" max="12291" width="14.7109375" style="17" customWidth="1"/>
    <col min="12292" max="12292" width="17.140625" style="17" customWidth="1"/>
    <col min="12293" max="12293" width="18.42578125" style="17" customWidth="1"/>
    <col min="12294" max="12294" width="15.42578125" style="17" customWidth="1"/>
    <col min="12295" max="12295" width="15.5703125" style="17" customWidth="1"/>
    <col min="12296" max="12545" width="11.42578125" style="17"/>
    <col min="12546" max="12546" width="22.5703125" style="17" customWidth="1"/>
    <col min="12547" max="12547" width="14.7109375" style="17" customWidth="1"/>
    <col min="12548" max="12548" width="17.140625" style="17" customWidth="1"/>
    <col min="12549" max="12549" width="18.42578125" style="17" customWidth="1"/>
    <col min="12550" max="12550" width="15.42578125" style="17" customWidth="1"/>
    <col min="12551" max="12551" width="15.5703125" style="17" customWidth="1"/>
    <col min="12552" max="12801" width="11.42578125" style="17"/>
    <col min="12802" max="12802" width="22.5703125" style="17" customWidth="1"/>
    <col min="12803" max="12803" width="14.7109375" style="17" customWidth="1"/>
    <col min="12804" max="12804" width="17.140625" style="17" customWidth="1"/>
    <col min="12805" max="12805" width="18.42578125" style="17" customWidth="1"/>
    <col min="12806" max="12806" width="15.42578125" style="17" customWidth="1"/>
    <col min="12807" max="12807" width="15.5703125" style="17" customWidth="1"/>
    <col min="12808" max="13057" width="11.42578125" style="17"/>
    <col min="13058" max="13058" width="22.5703125" style="17" customWidth="1"/>
    <col min="13059" max="13059" width="14.7109375" style="17" customWidth="1"/>
    <col min="13060" max="13060" width="17.140625" style="17" customWidth="1"/>
    <col min="13061" max="13061" width="18.42578125" style="17" customWidth="1"/>
    <col min="13062" max="13062" width="15.42578125" style="17" customWidth="1"/>
    <col min="13063" max="13063" width="15.5703125" style="17" customWidth="1"/>
    <col min="13064" max="13313" width="11.42578125" style="17"/>
    <col min="13314" max="13314" width="22.5703125" style="17" customWidth="1"/>
    <col min="13315" max="13315" width="14.7109375" style="17" customWidth="1"/>
    <col min="13316" max="13316" width="17.140625" style="17" customWidth="1"/>
    <col min="13317" max="13317" width="18.42578125" style="17" customWidth="1"/>
    <col min="13318" max="13318" width="15.42578125" style="17" customWidth="1"/>
    <col min="13319" max="13319" width="15.5703125" style="17" customWidth="1"/>
    <col min="13320" max="13569" width="11.42578125" style="17"/>
    <col min="13570" max="13570" width="22.5703125" style="17" customWidth="1"/>
    <col min="13571" max="13571" width="14.7109375" style="17" customWidth="1"/>
    <col min="13572" max="13572" width="17.140625" style="17" customWidth="1"/>
    <col min="13573" max="13573" width="18.42578125" style="17" customWidth="1"/>
    <col min="13574" max="13574" width="15.42578125" style="17" customWidth="1"/>
    <col min="13575" max="13575" width="15.5703125" style="17" customWidth="1"/>
    <col min="13576" max="13825" width="11.42578125" style="17"/>
    <col min="13826" max="13826" width="22.5703125" style="17" customWidth="1"/>
    <col min="13827" max="13827" width="14.7109375" style="17" customWidth="1"/>
    <col min="13828" max="13828" width="17.140625" style="17" customWidth="1"/>
    <col min="13829" max="13829" width="18.42578125" style="17" customWidth="1"/>
    <col min="13830" max="13830" width="15.42578125" style="17" customWidth="1"/>
    <col min="13831" max="13831" width="15.5703125" style="17" customWidth="1"/>
    <col min="13832" max="14081" width="11.42578125" style="17"/>
    <col min="14082" max="14082" width="22.5703125" style="17" customWidth="1"/>
    <col min="14083" max="14083" width="14.7109375" style="17" customWidth="1"/>
    <col min="14084" max="14084" width="17.140625" style="17" customWidth="1"/>
    <col min="14085" max="14085" width="18.42578125" style="17" customWidth="1"/>
    <col min="14086" max="14086" width="15.42578125" style="17" customWidth="1"/>
    <col min="14087" max="14087" width="15.5703125" style="17" customWidth="1"/>
    <col min="14088" max="14337" width="11.42578125" style="17"/>
    <col min="14338" max="14338" width="22.5703125" style="17" customWidth="1"/>
    <col min="14339" max="14339" width="14.7109375" style="17" customWidth="1"/>
    <col min="14340" max="14340" width="17.140625" style="17" customWidth="1"/>
    <col min="14341" max="14341" width="18.42578125" style="17" customWidth="1"/>
    <col min="14342" max="14342" width="15.42578125" style="17" customWidth="1"/>
    <col min="14343" max="14343" width="15.5703125" style="17" customWidth="1"/>
    <col min="14344" max="14593" width="11.42578125" style="17"/>
    <col min="14594" max="14594" width="22.5703125" style="17" customWidth="1"/>
    <col min="14595" max="14595" width="14.7109375" style="17" customWidth="1"/>
    <col min="14596" max="14596" width="17.140625" style="17" customWidth="1"/>
    <col min="14597" max="14597" width="18.42578125" style="17" customWidth="1"/>
    <col min="14598" max="14598" width="15.42578125" style="17" customWidth="1"/>
    <col min="14599" max="14599" width="15.5703125" style="17" customWidth="1"/>
    <col min="14600" max="14849" width="11.42578125" style="17"/>
    <col min="14850" max="14850" width="22.5703125" style="17" customWidth="1"/>
    <col min="14851" max="14851" width="14.7109375" style="17" customWidth="1"/>
    <col min="14852" max="14852" width="17.140625" style="17" customWidth="1"/>
    <col min="14853" max="14853" width="18.42578125" style="17" customWidth="1"/>
    <col min="14854" max="14854" width="15.42578125" style="17" customWidth="1"/>
    <col min="14855" max="14855" width="15.5703125" style="17" customWidth="1"/>
    <col min="14856" max="15105" width="11.42578125" style="17"/>
    <col min="15106" max="15106" width="22.5703125" style="17" customWidth="1"/>
    <col min="15107" max="15107" width="14.7109375" style="17" customWidth="1"/>
    <col min="15108" max="15108" width="17.140625" style="17" customWidth="1"/>
    <col min="15109" max="15109" width="18.42578125" style="17" customWidth="1"/>
    <col min="15110" max="15110" width="15.42578125" style="17" customWidth="1"/>
    <col min="15111" max="15111" width="15.5703125" style="17" customWidth="1"/>
    <col min="15112" max="15361" width="11.42578125" style="17"/>
    <col min="15362" max="15362" width="22.5703125" style="17" customWidth="1"/>
    <col min="15363" max="15363" width="14.7109375" style="17" customWidth="1"/>
    <col min="15364" max="15364" width="17.140625" style="17" customWidth="1"/>
    <col min="15365" max="15365" width="18.42578125" style="17" customWidth="1"/>
    <col min="15366" max="15366" width="15.42578125" style="17" customWidth="1"/>
    <col min="15367" max="15367" width="15.5703125" style="17" customWidth="1"/>
    <col min="15368" max="15617" width="11.42578125" style="17"/>
    <col min="15618" max="15618" width="22.5703125" style="17" customWidth="1"/>
    <col min="15619" max="15619" width="14.7109375" style="17" customWidth="1"/>
    <col min="15620" max="15620" width="17.140625" style="17" customWidth="1"/>
    <col min="15621" max="15621" width="18.42578125" style="17" customWidth="1"/>
    <col min="15622" max="15622" width="15.42578125" style="17" customWidth="1"/>
    <col min="15623" max="15623" width="15.5703125" style="17" customWidth="1"/>
    <col min="15624" max="15873" width="11.42578125" style="17"/>
    <col min="15874" max="15874" width="22.5703125" style="17" customWidth="1"/>
    <col min="15875" max="15875" width="14.7109375" style="17" customWidth="1"/>
    <col min="15876" max="15876" width="17.140625" style="17" customWidth="1"/>
    <col min="15877" max="15877" width="18.42578125" style="17" customWidth="1"/>
    <col min="15878" max="15878" width="15.42578125" style="17" customWidth="1"/>
    <col min="15879" max="15879" width="15.5703125" style="17" customWidth="1"/>
    <col min="15880" max="16129" width="11.42578125" style="17"/>
    <col min="16130" max="16130" width="22.5703125" style="17" customWidth="1"/>
    <col min="16131" max="16131" width="14.7109375" style="17" customWidth="1"/>
    <col min="16132" max="16132" width="17.140625" style="17" customWidth="1"/>
    <col min="16133" max="16133" width="18.42578125" style="17" customWidth="1"/>
    <col min="16134" max="16134" width="15.42578125" style="17" customWidth="1"/>
    <col min="16135" max="16135" width="15.5703125" style="17" customWidth="1"/>
    <col min="16136" max="16384" width="11.42578125" style="17"/>
  </cols>
  <sheetData>
    <row r="8" spans="2:7" ht="8.25" customHeight="1" thickBot="1" x14ac:dyDescent="0.25"/>
    <row r="9" spans="2:7" ht="30" customHeight="1" thickBot="1" x14ac:dyDescent="0.25">
      <c r="B9" s="282" t="s">
        <v>171</v>
      </c>
      <c r="C9" s="286"/>
      <c r="D9" s="286"/>
      <c r="E9" s="286"/>
      <c r="F9" s="286"/>
      <c r="G9" s="287"/>
    </row>
    <row r="10" spans="2:7" x14ac:dyDescent="0.2">
      <c r="B10" s="55"/>
      <c r="C10" s="55"/>
      <c r="D10" s="55"/>
      <c r="E10" s="55"/>
      <c r="F10" s="55"/>
      <c r="G10" s="55"/>
    </row>
    <row r="11" spans="2:7" ht="40.5" customHeight="1" x14ac:dyDescent="0.2">
      <c r="B11" s="87" t="s">
        <v>24</v>
      </c>
      <c r="C11" s="87" t="s">
        <v>110</v>
      </c>
    </row>
    <row r="12" spans="2:7" ht="27.95" customHeight="1" x14ac:dyDescent="0.2">
      <c r="B12" s="58" t="s">
        <v>26</v>
      </c>
      <c r="C12" s="54">
        <v>2</v>
      </c>
    </row>
    <row r="13" spans="2:7" ht="27.95" customHeight="1" x14ac:dyDescent="0.2">
      <c r="B13" s="58" t="s">
        <v>27</v>
      </c>
      <c r="C13" s="54">
        <v>3</v>
      </c>
    </row>
    <row r="14" spans="2:7" ht="27.95" customHeight="1" x14ac:dyDescent="0.2">
      <c r="B14" s="58" t="s">
        <v>28</v>
      </c>
      <c r="C14" s="127">
        <v>6</v>
      </c>
    </row>
    <row r="15" spans="2:7" ht="27.95" customHeight="1" x14ac:dyDescent="0.2">
      <c r="B15" s="58" t="s">
        <v>29</v>
      </c>
      <c r="C15" s="127">
        <v>2</v>
      </c>
    </row>
    <row r="16" spans="2:7" ht="27.95" customHeight="1" x14ac:dyDescent="0.2">
      <c r="B16" s="58" t="s">
        <v>30</v>
      </c>
      <c r="C16" s="54">
        <v>0</v>
      </c>
    </row>
    <row r="17" spans="2:3" ht="27.95" customHeight="1" x14ac:dyDescent="0.2">
      <c r="B17" s="58" t="s">
        <v>31</v>
      </c>
      <c r="C17" s="54">
        <v>0</v>
      </c>
    </row>
    <row r="18" spans="2:3" ht="27.95" customHeight="1" x14ac:dyDescent="0.2">
      <c r="B18" s="58" t="s">
        <v>32</v>
      </c>
      <c r="C18" s="54">
        <v>1</v>
      </c>
    </row>
    <row r="19" spans="2:3" ht="27.95" customHeight="1" x14ac:dyDescent="0.2">
      <c r="B19" s="58" t="s">
        <v>33</v>
      </c>
      <c r="C19" s="54">
        <v>1</v>
      </c>
    </row>
    <row r="20" spans="2:3" ht="27.95" customHeight="1" x14ac:dyDescent="0.2">
      <c r="B20" s="58" t="s">
        <v>34</v>
      </c>
      <c r="C20" s="54">
        <v>0</v>
      </c>
    </row>
    <row r="21" spans="2:3" ht="27.95" customHeight="1" x14ac:dyDescent="0.2">
      <c r="B21" s="58" t="s">
        <v>35</v>
      </c>
      <c r="C21" s="54">
        <v>0</v>
      </c>
    </row>
    <row r="22" spans="2:3" ht="27.95" customHeight="1" x14ac:dyDescent="0.2">
      <c r="B22" s="58" t="s">
        <v>36</v>
      </c>
      <c r="C22" s="54">
        <v>0</v>
      </c>
    </row>
    <row r="23" spans="2:3" ht="27.95" customHeight="1" x14ac:dyDescent="0.2">
      <c r="B23" s="58" t="s">
        <v>37</v>
      </c>
      <c r="C23" s="54">
        <v>0</v>
      </c>
    </row>
    <row r="24" spans="2:3" ht="27.95" customHeight="1" x14ac:dyDescent="0.2">
      <c r="B24" s="58" t="s">
        <v>38</v>
      </c>
      <c r="C24" s="148">
        <v>0</v>
      </c>
    </row>
    <row r="25" spans="2:3" ht="27.95" customHeight="1" x14ac:dyDescent="0.2">
      <c r="B25" s="58" t="s">
        <v>39</v>
      </c>
      <c r="C25" s="54">
        <v>1</v>
      </c>
    </row>
    <row r="26" spans="2:3" ht="27.95" customHeight="1" x14ac:dyDescent="0.2">
      <c r="B26" s="58" t="s">
        <v>40</v>
      </c>
      <c r="C26" s="54">
        <v>0</v>
      </c>
    </row>
    <row r="27" spans="2:3" ht="27.95" customHeight="1" x14ac:dyDescent="0.2">
      <c r="B27" s="58" t="s">
        <v>41</v>
      </c>
      <c r="C27" s="54">
        <v>0</v>
      </c>
    </row>
    <row r="28" spans="2:3" ht="27.95" customHeight="1" x14ac:dyDescent="0.2">
      <c r="B28" s="58" t="s">
        <v>42</v>
      </c>
      <c r="C28" s="54">
        <v>0</v>
      </c>
    </row>
    <row r="29" spans="2:3" ht="27.95" customHeight="1" x14ac:dyDescent="0.2">
      <c r="B29" s="58" t="s">
        <v>43</v>
      </c>
      <c r="C29" s="54">
        <v>3</v>
      </c>
    </row>
    <row r="30" spans="2:3" ht="27.95" customHeight="1" x14ac:dyDescent="0.2">
      <c r="B30" s="58" t="s">
        <v>44</v>
      </c>
      <c r="C30" s="54">
        <v>1</v>
      </c>
    </row>
    <row r="31" spans="2:3" ht="27.95" customHeight="1" x14ac:dyDescent="0.2">
      <c r="B31" s="58" t="s">
        <v>45</v>
      </c>
      <c r="C31" s="54">
        <v>2</v>
      </c>
    </row>
    <row r="32" spans="2:3" ht="27.95" customHeight="1" x14ac:dyDescent="0.2">
      <c r="B32" s="58" t="s">
        <v>46</v>
      </c>
      <c r="C32" s="54">
        <v>3</v>
      </c>
    </row>
    <row r="33" spans="2:9" ht="27.95" customHeight="1" x14ac:dyDescent="0.2">
      <c r="B33" s="58" t="s">
        <v>47</v>
      </c>
      <c r="C33" s="127">
        <v>2</v>
      </c>
    </row>
    <row r="34" spans="2:9" ht="27.95" customHeight="1" x14ac:dyDescent="0.2">
      <c r="B34" s="58" t="s">
        <v>48</v>
      </c>
      <c r="C34" s="54">
        <v>4</v>
      </c>
    </row>
    <row r="35" spans="2:9" ht="27.95" customHeight="1" x14ac:dyDescent="0.2">
      <c r="B35" s="59" t="s">
        <v>49</v>
      </c>
      <c r="C35" s="54">
        <v>0</v>
      </c>
    </row>
    <row r="36" spans="2:9" s="65" customFormat="1" ht="5.25" customHeight="1" thickBot="1" x14ac:dyDescent="0.25">
      <c r="B36" s="51"/>
      <c r="C36" s="52"/>
    </row>
    <row r="37" spans="2:9" ht="27.95" customHeight="1" thickTop="1" x14ac:dyDescent="0.2">
      <c r="B37" s="60" t="s">
        <v>5</v>
      </c>
      <c r="C37" s="61">
        <f>SUM(C12:C36)</f>
        <v>31</v>
      </c>
    </row>
    <row r="38" spans="2:9" ht="27.95" customHeight="1" x14ac:dyDescent="0.2">
      <c r="B38" s="26"/>
      <c r="C38" s="27"/>
      <c r="D38" s="27"/>
      <c r="E38" s="27"/>
      <c r="F38" s="27"/>
      <c r="G38" s="29"/>
    </row>
    <row r="39" spans="2:9" ht="27.95" customHeight="1" x14ac:dyDescent="0.2">
      <c r="B39" s="28"/>
      <c r="C39" s="29"/>
      <c r="D39" s="29"/>
      <c r="E39" s="29"/>
      <c r="F39" s="29"/>
      <c r="G39" s="29"/>
    </row>
    <row r="40" spans="2:9" ht="14.25" customHeight="1" x14ac:dyDescent="0.2">
      <c r="B40" s="26"/>
      <c r="C40" s="26"/>
      <c r="D40" s="26"/>
      <c r="E40" s="27"/>
      <c r="F40" s="27"/>
      <c r="G40" s="29"/>
    </row>
    <row r="41" spans="2:9" ht="30.95" customHeight="1" x14ac:dyDescent="0.2">
      <c r="B41" s="28"/>
      <c r="C41" s="29"/>
      <c r="D41" s="29"/>
      <c r="E41" s="29"/>
      <c r="F41" s="29"/>
      <c r="G41" s="29"/>
    </row>
    <row r="42" spans="2:9" ht="30.95" customHeight="1" x14ac:dyDescent="0.2">
      <c r="B42" s="28"/>
      <c r="C42" s="29"/>
      <c r="D42" s="29"/>
      <c r="E42" s="29"/>
      <c r="F42" s="29"/>
      <c r="G42" s="29"/>
    </row>
    <row r="43" spans="2:9" ht="30.95" customHeight="1" x14ac:dyDescent="0.2">
      <c r="B43" s="288" t="s">
        <v>170</v>
      </c>
      <c r="C43" s="288"/>
      <c r="D43" s="288"/>
      <c r="E43" s="288"/>
      <c r="F43" s="288"/>
      <c r="G43" s="288"/>
      <c r="H43" s="288"/>
      <c r="I43" s="288"/>
    </row>
    <row r="44" spans="2:9" ht="30.95" customHeight="1" x14ac:dyDescent="0.2">
      <c r="B44" s="31"/>
      <c r="C44" s="31"/>
      <c r="D44" s="31"/>
      <c r="E44" s="31"/>
      <c r="F44" s="31"/>
      <c r="G44" s="29"/>
    </row>
    <row r="45" spans="2:9" ht="33" customHeight="1" x14ac:dyDescent="0.2">
      <c r="B45" s="87" t="s">
        <v>51</v>
      </c>
      <c r="C45" s="87" t="s">
        <v>110</v>
      </c>
      <c r="D45" s="31"/>
      <c r="E45" s="31"/>
      <c r="F45" s="31"/>
      <c r="G45" s="29"/>
    </row>
    <row r="46" spans="2:9" ht="21.95" customHeight="1" x14ac:dyDescent="0.2">
      <c r="B46" s="36" t="s">
        <v>52</v>
      </c>
      <c r="C46" s="54">
        <v>0</v>
      </c>
      <c r="D46" s="32"/>
      <c r="E46" s="32"/>
      <c r="F46" s="32"/>
      <c r="G46" s="29"/>
    </row>
    <row r="47" spans="2:9" ht="21.95" customHeight="1" x14ac:dyDescent="0.2">
      <c r="B47" s="19" t="s">
        <v>53</v>
      </c>
      <c r="C47" s="127">
        <v>4</v>
      </c>
      <c r="D47" s="33"/>
      <c r="E47" s="33"/>
      <c r="F47" s="33"/>
      <c r="G47" s="29"/>
    </row>
    <row r="48" spans="2:9" ht="21.95" customHeight="1" x14ac:dyDescent="0.2">
      <c r="B48" s="19" t="s">
        <v>54</v>
      </c>
      <c r="C48" s="127">
        <v>7</v>
      </c>
      <c r="D48" s="34"/>
      <c r="E48" s="34"/>
      <c r="F48" s="34"/>
      <c r="G48" s="29"/>
    </row>
    <row r="49" spans="2:7" ht="21.95" customHeight="1" x14ac:dyDescent="0.2">
      <c r="B49" s="19" t="s">
        <v>55</v>
      </c>
      <c r="C49" s="127">
        <v>4</v>
      </c>
      <c r="D49" s="29"/>
      <c r="E49" s="29"/>
      <c r="F49" s="29"/>
      <c r="G49" s="29"/>
    </row>
    <row r="50" spans="2:7" ht="21.95" customHeight="1" x14ac:dyDescent="0.2">
      <c r="B50" s="19" t="s">
        <v>56</v>
      </c>
      <c r="C50" s="135">
        <v>4</v>
      </c>
      <c r="D50" s="29"/>
      <c r="E50" s="29"/>
      <c r="F50" s="29"/>
      <c r="G50" s="29"/>
    </row>
    <row r="51" spans="2:7" ht="21.95" customHeight="1" x14ac:dyDescent="0.2">
      <c r="B51" s="19" t="s">
        <v>57</v>
      </c>
      <c r="C51" s="54">
        <v>2</v>
      </c>
      <c r="D51" s="29"/>
      <c r="E51" s="29"/>
      <c r="F51" s="29"/>
      <c r="G51" s="29"/>
    </row>
    <row r="52" spans="2:7" ht="21.95" customHeight="1" x14ac:dyDescent="0.2">
      <c r="B52" s="19" t="s">
        <v>58</v>
      </c>
      <c r="C52" s="54">
        <v>3</v>
      </c>
      <c r="D52" s="29"/>
      <c r="E52" s="29"/>
      <c r="F52" s="29"/>
      <c r="G52" s="29"/>
    </row>
    <row r="53" spans="2:7" ht="21.95" customHeight="1" x14ac:dyDescent="0.2">
      <c r="B53" s="19" t="s">
        <v>59</v>
      </c>
      <c r="C53" s="54">
        <v>2</v>
      </c>
      <c r="D53" s="29"/>
      <c r="E53" s="29"/>
      <c r="F53" s="29"/>
      <c r="G53" s="29"/>
    </row>
    <row r="54" spans="2:7" ht="21.95" customHeight="1" x14ac:dyDescent="0.2">
      <c r="B54" s="19" t="s">
        <v>60</v>
      </c>
      <c r="C54" s="54">
        <v>1</v>
      </c>
      <c r="D54" s="27"/>
      <c r="E54" s="27"/>
      <c r="F54" s="27"/>
      <c r="G54" s="29"/>
    </row>
    <row r="55" spans="2:7" ht="21.95" customHeight="1" x14ac:dyDescent="0.2">
      <c r="B55" s="19" t="s">
        <v>61</v>
      </c>
      <c r="C55" s="54">
        <v>1</v>
      </c>
      <c r="D55" s="29"/>
      <c r="E55" s="29"/>
      <c r="F55" s="29"/>
      <c r="G55" s="29"/>
    </row>
    <row r="56" spans="2:7" ht="21.95" customHeight="1" x14ac:dyDescent="0.2">
      <c r="B56" s="19" t="s">
        <v>62</v>
      </c>
      <c r="C56" s="54">
        <v>2</v>
      </c>
      <c r="D56" s="29"/>
      <c r="E56" s="29"/>
      <c r="F56" s="29"/>
      <c r="G56" s="29"/>
    </row>
    <row r="57" spans="2:7" ht="21.95" customHeight="1" x14ac:dyDescent="0.2">
      <c r="B57" s="19" t="s">
        <v>63</v>
      </c>
      <c r="C57" s="54">
        <v>0</v>
      </c>
      <c r="D57" s="29"/>
      <c r="E57" s="29"/>
      <c r="F57" s="29"/>
      <c r="G57" s="29"/>
    </row>
    <row r="58" spans="2:7" ht="21.95" customHeight="1" x14ac:dyDescent="0.2">
      <c r="B58" s="19" t="s">
        <v>64</v>
      </c>
      <c r="C58" s="54">
        <v>0</v>
      </c>
      <c r="D58" s="63"/>
      <c r="E58" s="63"/>
      <c r="F58" s="63"/>
      <c r="G58" s="29"/>
    </row>
    <row r="59" spans="2:7" ht="21.95" customHeight="1" x14ac:dyDescent="0.2">
      <c r="B59" s="19" t="s">
        <v>65</v>
      </c>
      <c r="C59" s="54">
        <v>0</v>
      </c>
      <c r="D59" s="63"/>
      <c r="E59" s="63"/>
      <c r="F59" s="63"/>
      <c r="G59" s="29"/>
    </row>
    <row r="60" spans="2:7" ht="21.95" customHeight="1" x14ac:dyDescent="0.2">
      <c r="B60" s="19" t="s">
        <v>66</v>
      </c>
      <c r="C60" s="54">
        <v>0</v>
      </c>
      <c r="D60" s="63"/>
      <c r="E60" s="63"/>
      <c r="F60" s="63"/>
      <c r="G60" s="29"/>
    </row>
    <row r="61" spans="2:7" ht="21.95" customHeight="1" x14ac:dyDescent="0.2">
      <c r="B61" s="129" t="s">
        <v>104</v>
      </c>
      <c r="C61" s="130">
        <v>0</v>
      </c>
      <c r="D61" s="63"/>
      <c r="E61" s="63"/>
      <c r="F61" s="63"/>
      <c r="G61" s="29"/>
    </row>
    <row r="62" spans="2:7" ht="21.95" customHeight="1" x14ac:dyDescent="0.2">
      <c r="B62" s="133" t="s">
        <v>113</v>
      </c>
      <c r="C62" s="134">
        <v>1</v>
      </c>
      <c r="D62" s="63"/>
      <c r="E62" s="63"/>
      <c r="F62" s="63"/>
      <c r="G62" s="29"/>
    </row>
    <row r="63" spans="2:7" ht="21.95" customHeight="1" x14ac:dyDescent="0.2">
      <c r="B63" s="131" t="s">
        <v>5</v>
      </c>
      <c r="C63" s="132">
        <f>SUM(C46:C62)</f>
        <v>31</v>
      </c>
      <c r="D63" s="63"/>
      <c r="E63" s="63"/>
      <c r="F63" s="63"/>
      <c r="G63" s="29"/>
    </row>
    <row r="64" spans="2:7" ht="21.95" customHeight="1" x14ac:dyDescent="0.2">
      <c r="B64" s="63"/>
      <c r="C64" s="63"/>
      <c r="D64" s="63"/>
      <c r="E64" s="63"/>
      <c r="F64" s="63"/>
      <c r="G64" s="29"/>
    </row>
    <row r="65" spans="2:7" ht="25.5" customHeight="1" thickBot="1" x14ac:dyDescent="0.25">
      <c r="E65" s="63"/>
      <c r="F65" s="63"/>
      <c r="G65" s="29"/>
    </row>
    <row r="66" spans="2:7" ht="57" customHeight="1" thickBot="1" x14ac:dyDescent="0.25">
      <c r="B66" s="289" t="s">
        <v>119</v>
      </c>
      <c r="C66" s="290"/>
      <c r="D66" s="98"/>
      <c r="E66" s="63"/>
      <c r="F66" s="63"/>
      <c r="G66" s="29"/>
    </row>
    <row r="67" spans="2:7" ht="13.5" customHeight="1" thickBot="1" x14ac:dyDescent="0.25">
      <c r="B67" s="291" t="s">
        <v>153</v>
      </c>
      <c r="C67" s="292"/>
      <c r="D67" s="63"/>
      <c r="E67" s="63"/>
      <c r="F67" s="63"/>
      <c r="G67" s="29"/>
    </row>
    <row r="68" spans="2:7" ht="21.95" customHeight="1" x14ac:dyDescent="0.2">
      <c r="B68" s="88" t="s">
        <v>120</v>
      </c>
      <c r="C68" s="89" t="s">
        <v>100</v>
      </c>
      <c r="D68" s="63"/>
      <c r="E68" s="63"/>
      <c r="F68" s="63"/>
      <c r="G68" s="29"/>
    </row>
    <row r="69" spans="2:7" ht="27" customHeight="1" x14ac:dyDescent="0.2">
      <c r="B69" s="90" t="s">
        <v>98</v>
      </c>
      <c r="C69" s="91">
        <v>27</v>
      </c>
      <c r="D69" s="63"/>
      <c r="E69" s="63"/>
      <c r="F69" s="63"/>
      <c r="G69" s="29"/>
    </row>
    <row r="70" spans="2:7" ht="21.95" customHeight="1" x14ac:dyDescent="0.2">
      <c r="B70" s="92" t="s">
        <v>99</v>
      </c>
      <c r="C70" s="93">
        <v>3</v>
      </c>
      <c r="D70" s="63"/>
      <c r="E70" s="63"/>
      <c r="F70" s="63"/>
      <c r="G70" s="29"/>
    </row>
    <row r="71" spans="2:7" ht="21.95" customHeight="1" x14ac:dyDescent="0.2">
      <c r="E71" s="63"/>
      <c r="F71" s="63"/>
      <c r="G71" s="29"/>
    </row>
    <row r="72" spans="2:7" ht="15" x14ac:dyDescent="0.2">
      <c r="E72" s="63"/>
      <c r="F72" s="63"/>
      <c r="G72" s="29"/>
    </row>
    <row r="73" spans="2:7" ht="15" x14ac:dyDescent="0.2">
      <c r="E73" s="63"/>
      <c r="F73" s="63"/>
      <c r="G73" s="29"/>
    </row>
    <row r="74" spans="2:7" ht="15" x14ac:dyDescent="0.2">
      <c r="B74" s="63"/>
      <c r="C74" s="63"/>
      <c r="D74" s="63"/>
      <c r="E74" s="63"/>
      <c r="F74" s="63"/>
      <c r="G74" s="29"/>
    </row>
    <row r="75" spans="2:7" ht="15.75" thickBot="1" x14ac:dyDescent="0.25">
      <c r="B75" s="63"/>
      <c r="C75" s="63"/>
      <c r="D75" s="63"/>
      <c r="E75" s="63"/>
      <c r="F75" s="63"/>
      <c r="G75" s="29"/>
    </row>
    <row r="76" spans="2:7" ht="27.75" customHeight="1" thickBot="1" x14ac:dyDescent="0.25">
      <c r="B76" s="289" t="s">
        <v>103</v>
      </c>
      <c r="C76" s="290"/>
      <c r="D76" s="63"/>
      <c r="E76" s="63"/>
      <c r="F76" s="63"/>
      <c r="G76" s="29"/>
    </row>
    <row r="77" spans="2:7" ht="15" x14ac:dyDescent="0.2">
      <c r="B77" s="94" t="s">
        <v>13</v>
      </c>
      <c r="C77" s="95">
        <v>27</v>
      </c>
      <c r="D77" s="63"/>
      <c r="E77" s="63"/>
      <c r="F77" s="63"/>
      <c r="G77" s="29"/>
    </row>
    <row r="78" spans="2:7" ht="15.75" thickBot="1" x14ac:dyDescent="0.25">
      <c r="B78" s="96" t="s">
        <v>14</v>
      </c>
      <c r="C78" s="97">
        <v>3</v>
      </c>
      <c r="D78" s="63"/>
      <c r="E78" s="63"/>
      <c r="F78" s="63"/>
      <c r="G78" s="29"/>
    </row>
    <row r="79" spans="2:7" ht="15" x14ac:dyDescent="0.2">
      <c r="B79" s="63"/>
      <c r="C79" s="63"/>
      <c r="D79" s="63"/>
      <c r="E79" s="63"/>
      <c r="F79" s="63"/>
      <c r="G79" s="29"/>
    </row>
    <row r="80" spans="2:7" ht="15" x14ac:dyDescent="0.2">
      <c r="B80" s="63"/>
      <c r="C80" s="63"/>
      <c r="D80" s="63"/>
      <c r="E80" s="63"/>
      <c r="F80" s="63"/>
      <c r="G80" s="29"/>
    </row>
    <row r="81" spans="2:7" ht="15.75" x14ac:dyDescent="0.2">
      <c r="B81" s="63"/>
      <c r="C81" s="63"/>
      <c r="D81" s="63"/>
      <c r="E81" s="63"/>
      <c r="F81" s="63"/>
      <c r="G81" s="64"/>
    </row>
    <row r="82" spans="2:7" ht="15.75" x14ac:dyDescent="0.2">
      <c r="B82" s="63"/>
      <c r="C82" s="63"/>
      <c r="D82" s="63"/>
      <c r="E82" s="63"/>
      <c r="F82" s="63"/>
      <c r="G82" s="27"/>
    </row>
    <row r="83" spans="2:7" ht="15" x14ac:dyDescent="0.2">
      <c r="B83" s="63"/>
      <c r="C83" s="63"/>
      <c r="D83" s="63"/>
      <c r="E83" s="63"/>
      <c r="F83" s="63"/>
      <c r="G83" s="29"/>
    </row>
    <row r="84" spans="2:7" ht="15.75" x14ac:dyDescent="0.2">
      <c r="B84" s="63"/>
      <c r="C84" s="63"/>
      <c r="D84" s="63"/>
      <c r="E84" s="63"/>
      <c r="F84" s="63"/>
      <c r="G84" s="27"/>
    </row>
    <row r="85" spans="2:7" ht="15" x14ac:dyDescent="0.2">
      <c r="B85" s="63"/>
      <c r="C85" s="63"/>
      <c r="D85" s="63"/>
      <c r="E85" s="63"/>
      <c r="F85" s="63"/>
      <c r="G85" s="29"/>
    </row>
    <row r="86" spans="2:7" ht="15" x14ac:dyDescent="0.2">
      <c r="D86" s="63"/>
      <c r="E86" s="63"/>
      <c r="F86" s="63"/>
      <c r="G86" s="29"/>
    </row>
    <row r="87" spans="2:7" ht="15" x14ac:dyDescent="0.2">
      <c r="D87" s="63"/>
      <c r="E87" s="63"/>
      <c r="F87" s="63"/>
      <c r="G87" s="29"/>
    </row>
    <row r="88" spans="2:7" x14ac:dyDescent="0.2">
      <c r="D88" s="63"/>
      <c r="E88" s="63"/>
      <c r="F88" s="63"/>
      <c r="G88" s="31"/>
    </row>
    <row r="89" spans="2:7" x14ac:dyDescent="0.2">
      <c r="D89" s="63"/>
      <c r="E89" s="63"/>
      <c r="F89" s="63"/>
      <c r="G89" s="31"/>
    </row>
    <row r="90" spans="2:7" ht="15.75" x14ac:dyDescent="0.2">
      <c r="D90" s="63"/>
      <c r="E90" s="63"/>
      <c r="F90" s="63"/>
      <c r="G90" s="32"/>
    </row>
    <row r="91" spans="2:7" x14ac:dyDescent="0.2">
      <c r="D91" s="63"/>
      <c r="E91" s="63"/>
      <c r="F91" s="63"/>
      <c r="G91" s="33"/>
    </row>
    <row r="92" spans="2:7" ht="15" x14ac:dyDescent="0.2">
      <c r="D92" s="63"/>
      <c r="E92" s="63"/>
      <c r="F92" s="63"/>
      <c r="G92" s="34"/>
    </row>
    <row r="93" spans="2:7" ht="15" x14ac:dyDescent="0.2">
      <c r="D93" s="63"/>
      <c r="E93" s="63"/>
      <c r="F93" s="63"/>
      <c r="G93" s="29"/>
    </row>
    <row r="94" spans="2:7" ht="15" x14ac:dyDescent="0.2">
      <c r="G94" s="29"/>
    </row>
    <row r="95" spans="2:7" ht="15" x14ac:dyDescent="0.2">
      <c r="G95" s="29"/>
    </row>
    <row r="96" spans="2:7" ht="15" x14ac:dyDescent="0.2">
      <c r="G96" s="29"/>
    </row>
    <row r="97" spans="7:7" ht="15" x14ac:dyDescent="0.2">
      <c r="G97" s="29"/>
    </row>
    <row r="98" spans="7:7" ht="15.75" x14ac:dyDescent="0.2">
      <c r="G98" s="27"/>
    </row>
    <row r="99" spans="7:7" ht="15" x14ac:dyDescent="0.2">
      <c r="G99" s="29"/>
    </row>
    <row r="100" spans="7:7" ht="15" x14ac:dyDescent="0.2">
      <c r="G100" s="29"/>
    </row>
    <row r="101" spans="7:7" ht="15" x14ac:dyDescent="0.2">
      <c r="G101" s="29"/>
    </row>
  </sheetData>
  <mergeCells count="5">
    <mergeCell ref="B9:G9"/>
    <mergeCell ref="B43:I43"/>
    <mergeCell ref="B76:C76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C62"/>
  <sheetViews>
    <sheetView showGridLines="0" topLeftCell="A7" workbookViewId="0">
      <selection activeCell="D46" sqref="D46"/>
    </sheetView>
  </sheetViews>
  <sheetFormatPr baseColWidth="10" defaultRowHeight="12.75" x14ac:dyDescent="0.2"/>
  <cols>
    <col min="1" max="1" width="4.7109375" style="17" customWidth="1"/>
    <col min="2" max="2" width="67.28515625" style="17" customWidth="1"/>
    <col min="3" max="3" width="41.85546875" style="17" customWidth="1"/>
    <col min="4" max="256" width="11.42578125" style="17"/>
    <col min="257" max="257" width="4" style="17" customWidth="1"/>
    <col min="258" max="258" width="67.28515625" style="17" customWidth="1"/>
    <col min="259" max="259" width="43.85546875" style="17" customWidth="1"/>
    <col min="260" max="512" width="11.42578125" style="17"/>
    <col min="513" max="513" width="4" style="17" customWidth="1"/>
    <col min="514" max="514" width="67.28515625" style="17" customWidth="1"/>
    <col min="515" max="515" width="43.85546875" style="17" customWidth="1"/>
    <col min="516" max="768" width="11.42578125" style="17"/>
    <col min="769" max="769" width="4" style="17" customWidth="1"/>
    <col min="770" max="770" width="67.28515625" style="17" customWidth="1"/>
    <col min="771" max="771" width="43.85546875" style="17" customWidth="1"/>
    <col min="772" max="1024" width="11.42578125" style="17"/>
    <col min="1025" max="1025" width="4" style="17" customWidth="1"/>
    <col min="1026" max="1026" width="67.28515625" style="17" customWidth="1"/>
    <col min="1027" max="1027" width="43.85546875" style="17" customWidth="1"/>
    <col min="1028" max="1280" width="11.42578125" style="17"/>
    <col min="1281" max="1281" width="4" style="17" customWidth="1"/>
    <col min="1282" max="1282" width="67.28515625" style="17" customWidth="1"/>
    <col min="1283" max="1283" width="43.85546875" style="17" customWidth="1"/>
    <col min="1284" max="1536" width="11.42578125" style="17"/>
    <col min="1537" max="1537" width="4" style="17" customWidth="1"/>
    <col min="1538" max="1538" width="67.28515625" style="17" customWidth="1"/>
    <col min="1539" max="1539" width="43.85546875" style="17" customWidth="1"/>
    <col min="1540" max="1792" width="11.42578125" style="17"/>
    <col min="1793" max="1793" width="4" style="17" customWidth="1"/>
    <col min="1794" max="1794" width="67.28515625" style="17" customWidth="1"/>
    <col min="1795" max="1795" width="43.85546875" style="17" customWidth="1"/>
    <col min="1796" max="2048" width="11.42578125" style="17"/>
    <col min="2049" max="2049" width="4" style="17" customWidth="1"/>
    <col min="2050" max="2050" width="67.28515625" style="17" customWidth="1"/>
    <col min="2051" max="2051" width="43.85546875" style="17" customWidth="1"/>
    <col min="2052" max="2304" width="11.42578125" style="17"/>
    <col min="2305" max="2305" width="4" style="17" customWidth="1"/>
    <col min="2306" max="2306" width="67.28515625" style="17" customWidth="1"/>
    <col min="2307" max="2307" width="43.85546875" style="17" customWidth="1"/>
    <col min="2308" max="2560" width="11.42578125" style="17"/>
    <col min="2561" max="2561" width="4" style="17" customWidth="1"/>
    <col min="2562" max="2562" width="67.28515625" style="17" customWidth="1"/>
    <col min="2563" max="2563" width="43.85546875" style="17" customWidth="1"/>
    <col min="2564" max="2816" width="11.42578125" style="17"/>
    <col min="2817" max="2817" width="4" style="17" customWidth="1"/>
    <col min="2818" max="2818" width="67.28515625" style="17" customWidth="1"/>
    <col min="2819" max="2819" width="43.85546875" style="17" customWidth="1"/>
    <col min="2820" max="3072" width="11.42578125" style="17"/>
    <col min="3073" max="3073" width="4" style="17" customWidth="1"/>
    <col min="3074" max="3074" width="67.28515625" style="17" customWidth="1"/>
    <col min="3075" max="3075" width="43.85546875" style="17" customWidth="1"/>
    <col min="3076" max="3328" width="11.42578125" style="17"/>
    <col min="3329" max="3329" width="4" style="17" customWidth="1"/>
    <col min="3330" max="3330" width="67.28515625" style="17" customWidth="1"/>
    <col min="3331" max="3331" width="43.85546875" style="17" customWidth="1"/>
    <col min="3332" max="3584" width="11.42578125" style="17"/>
    <col min="3585" max="3585" width="4" style="17" customWidth="1"/>
    <col min="3586" max="3586" width="67.28515625" style="17" customWidth="1"/>
    <col min="3587" max="3587" width="43.85546875" style="17" customWidth="1"/>
    <col min="3588" max="3840" width="11.42578125" style="17"/>
    <col min="3841" max="3841" width="4" style="17" customWidth="1"/>
    <col min="3842" max="3842" width="67.28515625" style="17" customWidth="1"/>
    <col min="3843" max="3843" width="43.85546875" style="17" customWidth="1"/>
    <col min="3844" max="4096" width="11.42578125" style="17"/>
    <col min="4097" max="4097" width="4" style="17" customWidth="1"/>
    <col min="4098" max="4098" width="67.28515625" style="17" customWidth="1"/>
    <col min="4099" max="4099" width="43.85546875" style="17" customWidth="1"/>
    <col min="4100" max="4352" width="11.42578125" style="17"/>
    <col min="4353" max="4353" width="4" style="17" customWidth="1"/>
    <col min="4354" max="4354" width="67.28515625" style="17" customWidth="1"/>
    <col min="4355" max="4355" width="43.85546875" style="17" customWidth="1"/>
    <col min="4356" max="4608" width="11.42578125" style="17"/>
    <col min="4609" max="4609" width="4" style="17" customWidth="1"/>
    <col min="4610" max="4610" width="67.28515625" style="17" customWidth="1"/>
    <col min="4611" max="4611" width="43.85546875" style="17" customWidth="1"/>
    <col min="4612" max="4864" width="11.42578125" style="17"/>
    <col min="4865" max="4865" width="4" style="17" customWidth="1"/>
    <col min="4866" max="4866" width="67.28515625" style="17" customWidth="1"/>
    <col min="4867" max="4867" width="43.85546875" style="17" customWidth="1"/>
    <col min="4868" max="5120" width="11.42578125" style="17"/>
    <col min="5121" max="5121" width="4" style="17" customWidth="1"/>
    <col min="5122" max="5122" width="67.28515625" style="17" customWidth="1"/>
    <col min="5123" max="5123" width="43.85546875" style="17" customWidth="1"/>
    <col min="5124" max="5376" width="11.42578125" style="17"/>
    <col min="5377" max="5377" width="4" style="17" customWidth="1"/>
    <col min="5378" max="5378" width="67.28515625" style="17" customWidth="1"/>
    <col min="5379" max="5379" width="43.85546875" style="17" customWidth="1"/>
    <col min="5380" max="5632" width="11.42578125" style="17"/>
    <col min="5633" max="5633" width="4" style="17" customWidth="1"/>
    <col min="5634" max="5634" width="67.28515625" style="17" customWidth="1"/>
    <col min="5635" max="5635" width="43.85546875" style="17" customWidth="1"/>
    <col min="5636" max="5888" width="11.42578125" style="17"/>
    <col min="5889" max="5889" width="4" style="17" customWidth="1"/>
    <col min="5890" max="5890" width="67.28515625" style="17" customWidth="1"/>
    <col min="5891" max="5891" width="43.85546875" style="17" customWidth="1"/>
    <col min="5892" max="6144" width="11.42578125" style="17"/>
    <col min="6145" max="6145" width="4" style="17" customWidth="1"/>
    <col min="6146" max="6146" width="67.28515625" style="17" customWidth="1"/>
    <col min="6147" max="6147" width="43.85546875" style="17" customWidth="1"/>
    <col min="6148" max="6400" width="11.42578125" style="17"/>
    <col min="6401" max="6401" width="4" style="17" customWidth="1"/>
    <col min="6402" max="6402" width="67.28515625" style="17" customWidth="1"/>
    <col min="6403" max="6403" width="43.85546875" style="17" customWidth="1"/>
    <col min="6404" max="6656" width="11.42578125" style="17"/>
    <col min="6657" max="6657" width="4" style="17" customWidth="1"/>
    <col min="6658" max="6658" width="67.28515625" style="17" customWidth="1"/>
    <col min="6659" max="6659" width="43.85546875" style="17" customWidth="1"/>
    <col min="6660" max="6912" width="11.42578125" style="17"/>
    <col min="6913" max="6913" width="4" style="17" customWidth="1"/>
    <col min="6914" max="6914" width="67.28515625" style="17" customWidth="1"/>
    <col min="6915" max="6915" width="43.85546875" style="17" customWidth="1"/>
    <col min="6916" max="7168" width="11.42578125" style="17"/>
    <col min="7169" max="7169" width="4" style="17" customWidth="1"/>
    <col min="7170" max="7170" width="67.28515625" style="17" customWidth="1"/>
    <col min="7171" max="7171" width="43.85546875" style="17" customWidth="1"/>
    <col min="7172" max="7424" width="11.42578125" style="17"/>
    <col min="7425" max="7425" width="4" style="17" customWidth="1"/>
    <col min="7426" max="7426" width="67.28515625" style="17" customWidth="1"/>
    <col min="7427" max="7427" width="43.85546875" style="17" customWidth="1"/>
    <col min="7428" max="7680" width="11.42578125" style="17"/>
    <col min="7681" max="7681" width="4" style="17" customWidth="1"/>
    <col min="7682" max="7682" width="67.28515625" style="17" customWidth="1"/>
    <col min="7683" max="7683" width="43.85546875" style="17" customWidth="1"/>
    <col min="7684" max="7936" width="11.42578125" style="17"/>
    <col min="7937" max="7937" width="4" style="17" customWidth="1"/>
    <col min="7938" max="7938" width="67.28515625" style="17" customWidth="1"/>
    <col min="7939" max="7939" width="43.85546875" style="17" customWidth="1"/>
    <col min="7940" max="8192" width="11.42578125" style="17"/>
    <col min="8193" max="8193" width="4" style="17" customWidth="1"/>
    <col min="8194" max="8194" width="67.28515625" style="17" customWidth="1"/>
    <col min="8195" max="8195" width="43.85546875" style="17" customWidth="1"/>
    <col min="8196" max="8448" width="11.42578125" style="17"/>
    <col min="8449" max="8449" width="4" style="17" customWidth="1"/>
    <col min="8450" max="8450" width="67.28515625" style="17" customWidth="1"/>
    <col min="8451" max="8451" width="43.85546875" style="17" customWidth="1"/>
    <col min="8452" max="8704" width="11.42578125" style="17"/>
    <col min="8705" max="8705" width="4" style="17" customWidth="1"/>
    <col min="8706" max="8706" width="67.28515625" style="17" customWidth="1"/>
    <col min="8707" max="8707" width="43.85546875" style="17" customWidth="1"/>
    <col min="8708" max="8960" width="11.42578125" style="17"/>
    <col min="8961" max="8961" width="4" style="17" customWidth="1"/>
    <col min="8962" max="8962" width="67.28515625" style="17" customWidth="1"/>
    <col min="8963" max="8963" width="43.85546875" style="17" customWidth="1"/>
    <col min="8964" max="9216" width="11.42578125" style="17"/>
    <col min="9217" max="9217" width="4" style="17" customWidth="1"/>
    <col min="9218" max="9218" width="67.28515625" style="17" customWidth="1"/>
    <col min="9219" max="9219" width="43.85546875" style="17" customWidth="1"/>
    <col min="9220" max="9472" width="11.42578125" style="17"/>
    <col min="9473" max="9473" width="4" style="17" customWidth="1"/>
    <col min="9474" max="9474" width="67.28515625" style="17" customWidth="1"/>
    <col min="9475" max="9475" width="43.85546875" style="17" customWidth="1"/>
    <col min="9476" max="9728" width="11.42578125" style="17"/>
    <col min="9729" max="9729" width="4" style="17" customWidth="1"/>
    <col min="9730" max="9730" width="67.28515625" style="17" customWidth="1"/>
    <col min="9731" max="9731" width="43.85546875" style="17" customWidth="1"/>
    <col min="9732" max="9984" width="11.42578125" style="17"/>
    <col min="9985" max="9985" width="4" style="17" customWidth="1"/>
    <col min="9986" max="9986" width="67.28515625" style="17" customWidth="1"/>
    <col min="9987" max="9987" width="43.85546875" style="17" customWidth="1"/>
    <col min="9988" max="10240" width="11.42578125" style="17"/>
    <col min="10241" max="10241" width="4" style="17" customWidth="1"/>
    <col min="10242" max="10242" width="67.28515625" style="17" customWidth="1"/>
    <col min="10243" max="10243" width="43.85546875" style="17" customWidth="1"/>
    <col min="10244" max="10496" width="11.42578125" style="17"/>
    <col min="10497" max="10497" width="4" style="17" customWidth="1"/>
    <col min="10498" max="10498" width="67.28515625" style="17" customWidth="1"/>
    <col min="10499" max="10499" width="43.85546875" style="17" customWidth="1"/>
    <col min="10500" max="10752" width="11.42578125" style="17"/>
    <col min="10753" max="10753" width="4" style="17" customWidth="1"/>
    <col min="10754" max="10754" width="67.28515625" style="17" customWidth="1"/>
    <col min="10755" max="10755" width="43.85546875" style="17" customWidth="1"/>
    <col min="10756" max="11008" width="11.42578125" style="17"/>
    <col min="11009" max="11009" width="4" style="17" customWidth="1"/>
    <col min="11010" max="11010" width="67.28515625" style="17" customWidth="1"/>
    <col min="11011" max="11011" width="43.85546875" style="17" customWidth="1"/>
    <col min="11012" max="11264" width="11.42578125" style="17"/>
    <col min="11265" max="11265" width="4" style="17" customWidth="1"/>
    <col min="11266" max="11266" width="67.28515625" style="17" customWidth="1"/>
    <col min="11267" max="11267" width="43.85546875" style="17" customWidth="1"/>
    <col min="11268" max="11520" width="11.42578125" style="17"/>
    <col min="11521" max="11521" width="4" style="17" customWidth="1"/>
    <col min="11522" max="11522" width="67.28515625" style="17" customWidth="1"/>
    <col min="11523" max="11523" width="43.85546875" style="17" customWidth="1"/>
    <col min="11524" max="11776" width="11.42578125" style="17"/>
    <col min="11777" max="11777" width="4" style="17" customWidth="1"/>
    <col min="11778" max="11778" width="67.28515625" style="17" customWidth="1"/>
    <col min="11779" max="11779" width="43.85546875" style="17" customWidth="1"/>
    <col min="11780" max="12032" width="11.42578125" style="17"/>
    <col min="12033" max="12033" width="4" style="17" customWidth="1"/>
    <col min="12034" max="12034" width="67.28515625" style="17" customWidth="1"/>
    <col min="12035" max="12035" width="43.85546875" style="17" customWidth="1"/>
    <col min="12036" max="12288" width="11.42578125" style="17"/>
    <col min="12289" max="12289" width="4" style="17" customWidth="1"/>
    <col min="12290" max="12290" width="67.28515625" style="17" customWidth="1"/>
    <col min="12291" max="12291" width="43.85546875" style="17" customWidth="1"/>
    <col min="12292" max="12544" width="11.42578125" style="17"/>
    <col min="12545" max="12545" width="4" style="17" customWidth="1"/>
    <col min="12546" max="12546" width="67.28515625" style="17" customWidth="1"/>
    <col min="12547" max="12547" width="43.85546875" style="17" customWidth="1"/>
    <col min="12548" max="12800" width="11.42578125" style="17"/>
    <col min="12801" max="12801" width="4" style="17" customWidth="1"/>
    <col min="12802" max="12802" width="67.28515625" style="17" customWidth="1"/>
    <col min="12803" max="12803" width="43.85546875" style="17" customWidth="1"/>
    <col min="12804" max="13056" width="11.42578125" style="17"/>
    <col min="13057" max="13057" width="4" style="17" customWidth="1"/>
    <col min="13058" max="13058" width="67.28515625" style="17" customWidth="1"/>
    <col min="13059" max="13059" width="43.85546875" style="17" customWidth="1"/>
    <col min="13060" max="13312" width="11.42578125" style="17"/>
    <col min="13313" max="13313" width="4" style="17" customWidth="1"/>
    <col min="13314" max="13314" width="67.28515625" style="17" customWidth="1"/>
    <col min="13315" max="13315" width="43.85546875" style="17" customWidth="1"/>
    <col min="13316" max="13568" width="11.42578125" style="17"/>
    <col min="13569" max="13569" width="4" style="17" customWidth="1"/>
    <col min="13570" max="13570" width="67.28515625" style="17" customWidth="1"/>
    <col min="13571" max="13571" width="43.85546875" style="17" customWidth="1"/>
    <col min="13572" max="13824" width="11.42578125" style="17"/>
    <col min="13825" max="13825" width="4" style="17" customWidth="1"/>
    <col min="13826" max="13826" width="67.28515625" style="17" customWidth="1"/>
    <col min="13827" max="13827" width="43.85546875" style="17" customWidth="1"/>
    <col min="13828" max="14080" width="11.42578125" style="17"/>
    <col min="14081" max="14081" width="4" style="17" customWidth="1"/>
    <col min="14082" max="14082" width="67.28515625" style="17" customWidth="1"/>
    <col min="14083" max="14083" width="43.85546875" style="17" customWidth="1"/>
    <col min="14084" max="14336" width="11.42578125" style="17"/>
    <col min="14337" max="14337" width="4" style="17" customWidth="1"/>
    <col min="14338" max="14338" width="67.28515625" style="17" customWidth="1"/>
    <col min="14339" max="14339" width="43.85546875" style="17" customWidth="1"/>
    <col min="14340" max="14592" width="11.42578125" style="17"/>
    <col min="14593" max="14593" width="4" style="17" customWidth="1"/>
    <col min="14594" max="14594" width="67.28515625" style="17" customWidth="1"/>
    <col min="14595" max="14595" width="43.85546875" style="17" customWidth="1"/>
    <col min="14596" max="14848" width="11.42578125" style="17"/>
    <col min="14849" max="14849" width="4" style="17" customWidth="1"/>
    <col min="14850" max="14850" width="67.28515625" style="17" customWidth="1"/>
    <col min="14851" max="14851" width="43.85546875" style="17" customWidth="1"/>
    <col min="14852" max="15104" width="11.42578125" style="17"/>
    <col min="15105" max="15105" width="4" style="17" customWidth="1"/>
    <col min="15106" max="15106" width="67.28515625" style="17" customWidth="1"/>
    <col min="15107" max="15107" width="43.85546875" style="17" customWidth="1"/>
    <col min="15108" max="15360" width="11.42578125" style="17"/>
    <col min="15361" max="15361" width="4" style="17" customWidth="1"/>
    <col min="15362" max="15362" width="67.28515625" style="17" customWidth="1"/>
    <col min="15363" max="15363" width="43.85546875" style="17" customWidth="1"/>
    <col min="15364" max="15616" width="11.42578125" style="17"/>
    <col min="15617" max="15617" width="4" style="17" customWidth="1"/>
    <col min="15618" max="15618" width="67.28515625" style="17" customWidth="1"/>
    <col min="15619" max="15619" width="43.85546875" style="17" customWidth="1"/>
    <col min="15620" max="15872" width="11.42578125" style="17"/>
    <col min="15873" max="15873" width="4" style="17" customWidth="1"/>
    <col min="15874" max="15874" width="67.28515625" style="17" customWidth="1"/>
    <col min="15875" max="15875" width="43.85546875" style="17" customWidth="1"/>
    <col min="15876" max="16128" width="11.42578125" style="17"/>
    <col min="16129" max="16129" width="4" style="17" customWidth="1"/>
    <col min="16130" max="16130" width="67.28515625" style="17" customWidth="1"/>
    <col min="16131" max="16131" width="43.85546875" style="17" customWidth="1"/>
    <col min="16132" max="16384" width="11.42578125" style="17"/>
  </cols>
  <sheetData>
    <row r="8" spans="2:3" ht="1.5" customHeight="1" x14ac:dyDescent="0.2"/>
    <row r="9" spans="2:3" ht="9" customHeight="1" thickBot="1" x14ac:dyDescent="0.25"/>
    <row r="10" spans="2:3" ht="33.75" customHeight="1" thickBot="1" x14ac:dyDescent="0.25">
      <c r="B10" s="282" t="s">
        <v>174</v>
      </c>
      <c r="C10" s="287"/>
    </row>
    <row r="11" spans="2:3" ht="3" customHeight="1" thickBot="1" x14ac:dyDescent="0.25">
      <c r="B11" s="66"/>
      <c r="C11" s="67"/>
    </row>
    <row r="12" spans="2:3" ht="36" customHeight="1" thickBot="1" x14ac:dyDescent="0.25">
      <c r="B12" s="78" t="s">
        <v>74</v>
      </c>
      <c r="C12" s="263" t="s">
        <v>75</v>
      </c>
    </row>
    <row r="13" spans="2:3" ht="27.95" customHeight="1" x14ac:dyDescent="0.2">
      <c r="B13" s="261" t="s">
        <v>76</v>
      </c>
      <c r="C13" s="262">
        <v>494</v>
      </c>
    </row>
    <row r="14" spans="2:3" ht="27.95" customHeight="1" x14ac:dyDescent="0.2">
      <c r="B14" s="68" t="s">
        <v>77</v>
      </c>
      <c r="C14" s="69">
        <v>395</v>
      </c>
    </row>
    <row r="15" spans="2:3" ht="27.95" customHeight="1" x14ac:dyDescent="0.2">
      <c r="B15" s="68" t="s">
        <v>78</v>
      </c>
      <c r="C15" s="69">
        <v>390</v>
      </c>
    </row>
    <row r="16" spans="2:3" ht="27.95" customHeight="1" x14ac:dyDescent="0.2">
      <c r="B16" s="68" t="s">
        <v>79</v>
      </c>
      <c r="C16" s="69">
        <v>0</v>
      </c>
    </row>
    <row r="17" spans="2:3" ht="27.95" customHeight="1" x14ac:dyDescent="0.2">
      <c r="B17" s="68" t="s">
        <v>80</v>
      </c>
      <c r="C17" s="69">
        <v>87</v>
      </c>
    </row>
    <row r="18" spans="2:3" ht="27.95" customHeight="1" thickBot="1" x14ac:dyDescent="0.25">
      <c r="B18" s="70" t="s">
        <v>81</v>
      </c>
      <c r="C18" s="71">
        <v>39</v>
      </c>
    </row>
    <row r="19" spans="2:3" ht="4.5" customHeight="1" thickBot="1" x14ac:dyDescent="0.25">
      <c r="B19" s="72"/>
      <c r="C19" s="73"/>
    </row>
    <row r="20" spans="2:3" ht="33.75" customHeight="1" thickBot="1" x14ac:dyDescent="0.25">
      <c r="B20" s="249" t="s">
        <v>95</v>
      </c>
      <c r="C20" s="250" t="s">
        <v>173</v>
      </c>
    </row>
    <row r="21" spans="2:3" ht="3.75" customHeight="1" thickBot="1" x14ac:dyDescent="0.25">
      <c r="B21" s="74"/>
      <c r="C21" s="75"/>
    </row>
    <row r="22" spans="2:3" ht="27.95" customHeight="1" x14ac:dyDescent="0.2">
      <c r="B22" s="264" t="s">
        <v>82</v>
      </c>
      <c r="C22" s="269" t="s">
        <v>75</v>
      </c>
    </row>
    <row r="23" spans="2:3" ht="27.95" customHeight="1" x14ac:dyDescent="0.2">
      <c r="B23" s="265" t="s">
        <v>83</v>
      </c>
      <c r="C23" s="270">
        <v>492</v>
      </c>
    </row>
    <row r="24" spans="2:3" ht="27.95" customHeight="1" x14ac:dyDescent="0.2">
      <c r="B24" s="265" t="s">
        <v>84</v>
      </c>
      <c r="C24" s="270">
        <v>2</v>
      </c>
    </row>
    <row r="25" spans="2:3" ht="27.95" customHeight="1" x14ac:dyDescent="0.2">
      <c r="B25" s="266" t="s">
        <v>85</v>
      </c>
      <c r="C25" s="271">
        <v>50</v>
      </c>
    </row>
    <row r="26" spans="2:3" ht="27.95" customHeight="1" x14ac:dyDescent="0.2">
      <c r="B26" s="266" t="s">
        <v>161</v>
      </c>
      <c r="C26" s="272">
        <v>2</v>
      </c>
    </row>
    <row r="27" spans="2:3" ht="27.95" customHeight="1" x14ac:dyDescent="0.2">
      <c r="B27" s="267" t="s">
        <v>86</v>
      </c>
      <c r="C27" s="272">
        <v>5</v>
      </c>
    </row>
    <row r="28" spans="2:3" ht="27.95" customHeight="1" x14ac:dyDescent="0.2">
      <c r="B28" s="267" t="s">
        <v>87</v>
      </c>
      <c r="C28" s="272">
        <v>0</v>
      </c>
    </row>
    <row r="29" spans="2:3" ht="27.95" customHeight="1" x14ac:dyDescent="0.2">
      <c r="B29" s="267" t="s">
        <v>88</v>
      </c>
      <c r="C29" s="272">
        <v>0</v>
      </c>
    </row>
    <row r="30" spans="2:3" ht="32.25" customHeight="1" x14ac:dyDescent="0.2">
      <c r="B30" s="267" t="s">
        <v>89</v>
      </c>
      <c r="C30" s="272">
        <v>2</v>
      </c>
    </row>
    <row r="31" spans="2:3" ht="10.5" customHeight="1" thickBot="1" x14ac:dyDescent="0.25">
      <c r="B31" s="268"/>
      <c r="C31" s="273"/>
    </row>
    <row r="32" spans="2:3" ht="11.25" customHeight="1" thickBot="1" x14ac:dyDescent="0.25">
      <c r="B32" s="77"/>
      <c r="C32" s="29"/>
    </row>
    <row r="33" spans="2:3" ht="48" customHeight="1" thickBot="1" x14ac:dyDescent="0.25">
      <c r="B33" s="275" t="s">
        <v>111</v>
      </c>
      <c r="C33" s="276">
        <f>C23+C25+C27+C28+C29+C30+C24+C26</f>
        <v>553</v>
      </c>
    </row>
    <row r="34" spans="2:3" ht="11.25" customHeight="1" thickBot="1" x14ac:dyDescent="0.25">
      <c r="B34" s="79"/>
      <c r="C34" s="80"/>
    </row>
    <row r="35" spans="2:3" ht="30" customHeight="1" thickBot="1" x14ac:dyDescent="0.25">
      <c r="B35" s="249" t="s">
        <v>94</v>
      </c>
      <c r="C35" s="277" t="s">
        <v>172</v>
      </c>
    </row>
    <row r="36" spans="2:3" ht="10.5" customHeight="1" thickBot="1" x14ac:dyDescent="0.25">
      <c r="B36" s="81"/>
      <c r="C36" s="75"/>
    </row>
    <row r="37" spans="2:3" ht="27.95" customHeight="1" x14ac:dyDescent="0.2">
      <c r="B37" s="76" t="s">
        <v>90</v>
      </c>
      <c r="C37" s="82"/>
    </row>
    <row r="38" spans="2:3" ht="25.5" customHeight="1" x14ac:dyDescent="0.2">
      <c r="B38" s="68" t="s">
        <v>91</v>
      </c>
      <c r="C38" s="69">
        <v>101</v>
      </c>
    </row>
    <row r="39" spans="2:3" ht="24.75" customHeight="1" x14ac:dyDescent="0.2">
      <c r="B39" s="68" t="s">
        <v>92</v>
      </c>
      <c r="C39" s="69">
        <v>130</v>
      </c>
    </row>
    <row r="40" spans="2:3" ht="24" customHeight="1" thickBot="1" x14ac:dyDescent="0.25">
      <c r="B40" s="70" t="s">
        <v>93</v>
      </c>
      <c r="C40" s="71">
        <v>60</v>
      </c>
    </row>
    <row r="41" spans="2:3" ht="10.5" customHeight="1" thickBot="1" x14ac:dyDescent="0.25">
      <c r="B41" s="77"/>
      <c r="C41" s="29"/>
    </row>
    <row r="42" spans="2:3" ht="27.95" customHeight="1" thickBot="1" x14ac:dyDescent="0.25">
      <c r="B42" s="78" t="s">
        <v>5</v>
      </c>
      <c r="C42" s="274">
        <f>SUM(C38:C41)</f>
        <v>291</v>
      </c>
    </row>
    <row r="43" spans="2:3" ht="27.95" customHeight="1" x14ac:dyDescent="0.2">
      <c r="B43" s="22"/>
      <c r="C43" s="23"/>
    </row>
    <row r="44" spans="2:3" ht="27.95" customHeight="1" x14ac:dyDescent="0.2">
      <c r="B44" s="25"/>
      <c r="C44" s="24"/>
    </row>
    <row r="45" spans="2:3" ht="27.95" customHeight="1" x14ac:dyDescent="0.2">
      <c r="B45" s="26"/>
      <c r="C45" s="26"/>
    </row>
    <row r="46" spans="2:3" ht="30.95" customHeight="1" x14ac:dyDescent="0.2">
      <c r="B46" s="28"/>
      <c r="C46" s="29"/>
    </row>
    <row r="47" spans="2:3" ht="30.95" customHeight="1" x14ac:dyDescent="0.2">
      <c r="B47" s="28"/>
      <c r="C47" s="29"/>
    </row>
    <row r="48" spans="2:3" ht="30.95" customHeight="1" x14ac:dyDescent="0.2">
      <c r="B48" s="30"/>
      <c r="C48" s="29"/>
    </row>
    <row r="49" spans="2:3" ht="30.95" customHeight="1" x14ac:dyDescent="0.2">
      <c r="B49" s="31"/>
      <c r="C49" s="31"/>
    </row>
    <row r="50" spans="2:3" ht="30.95" customHeight="1" x14ac:dyDescent="0.2">
      <c r="B50" s="31"/>
      <c r="C50" s="31"/>
    </row>
    <row r="51" spans="2:3" ht="30.95" customHeight="1" x14ac:dyDescent="0.2">
      <c r="B51" s="32"/>
      <c r="C51" s="32"/>
    </row>
    <row r="52" spans="2:3" ht="30.95" customHeight="1" x14ac:dyDescent="0.2">
      <c r="B52" s="33"/>
      <c r="C52" s="33"/>
    </row>
    <row r="53" spans="2:3" ht="30.95" customHeight="1" x14ac:dyDescent="0.2">
      <c r="B53" s="34"/>
      <c r="C53" s="34"/>
    </row>
    <row r="54" spans="2:3" ht="30.95" customHeight="1" x14ac:dyDescent="0.2">
      <c r="B54" s="28"/>
      <c r="C54" s="29"/>
    </row>
    <row r="55" spans="2:3" ht="30.95" customHeight="1" x14ac:dyDescent="0.2">
      <c r="B55" s="28"/>
      <c r="C55" s="29"/>
    </row>
    <row r="56" spans="2:3" ht="30.95" customHeight="1" x14ac:dyDescent="0.2">
      <c r="B56" s="28"/>
      <c r="C56" s="29"/>
    </row>
    <row r="57" spans="2:3" ht="30.95" customHeight="1" x14ac:dyDescent="0.2">
      <c r="B57" s="28"/>
      <c r="C57" s="29"/>
    </row>
    <row r="58" spans="2:3" ht="30.95" customHeight="1" x14ac:dyDescent="0.2">
      <c r="B58" s="28"/>
      <c r="C58" s="29"/>
    </row>
    <row r="59" spans="2:3" ht="30.95" customHeight="1" x14ac:dyDescent="0.2">
      <c r="B59" s="35"/>
      <c r="C59" s="27"/>
    </row>
    <row r="60" spans="2:3" ht="30.95" customHeight="1" x14ac:dyDescent="0.2">
      <c r="B60" s="28"/>
      <c r="C60" s="29"/>
    </row>
    <row r="61" spans="2:3" ht="30.95" customHeight="1" x14ac:dyDescent="0.2">
      <c r="B61" s="28"/>
      <c r="C61" s="29"/>
    </row>
    <row r="62" spans="2:3" ht="30.95" customHeight="1" x14ac:dyDescent="0.2">
      <c r="B62" s="30"/>
      <c r="C62" s="29"/>
    </row>
  </sheetData>
  <mergeCells count="1">
    <mergeCell ref="B10:C10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30"/>
  <sheetViews>
    <sheetView showGridLines="0" view="pageLayout" topLeftCell="A7" zoomScale="75" zoomScaleNormal="50" zoomScaleSheetLayoutView="75" zoomScalePageLayoutView="75" workbookViewId="0">
      <selection activeCell="M10" sqref="B9:O10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5.8554687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 x14ac:dyDescent="0.25">
      <c r="B9" s="281" t="s">
        <v>176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115"/>
    </row>
    <row r="11" spans="2:16" x14ac:dyDescent="0.2">
      <c r="B11" s="5"/>
      <c r="C11" s="5"/>
    </row>
    <row r="12" spans="2:16" ht="36" customHeight="1" x14ac:dyDescent="0.2">
      <c r="B12" s="251" t="s">
        <v>0</v>
      </c>
      <c r="C12" s="252" t="s">
        <v>152</v>
      </c>
      <c r="E12" s="184">
        <v>100</v>
      </c>
    </row>
    <row r="13" spans="2:16" ht="36" customHeight="1" x14ac:dyDescent="0.2">
      <c r="B13" s="253" t="s">
        <v>175</v>
      </c>
      <c r="C13" s="254">
        <v>229</v>
      </c>
    </row>
    <row r="14" spans="2:16" ht="30.95" customHeight="1" x14ac:dyDescent="0.2">
      <c r="B14" s="255" t="s">
        <v>162</v>
      </c>
      <c r="C14" s="256">
        <v>279</v>
      </c>
    </row>
    <row r="15" spans="2:16" ht="12.75" customHeight="1" thickBot="1" x14ac:dyDescent="0.25">
      <c r="B15" s="257"/>
      <c r="C15" s="254"/>
      <c r="D15" s="7"/>
    </row>
    <row r="16" spans="2:16" ht="39.75" customHeight="1" thickTop="1" x14ac:dyDescent="0.2">
      <c r="B16" s="258" t="s">
        <v>22</v>
      </c>
      <c r="C16" s="259">
        <f>(C14*E12/C13)-100</f>
        <v>21.834061135371172</v>
      </c>
    </row>
    <row r="25" spans="2:3" ht="15.75" thickBot="1" x14ac:dyDescent="0.25"/>
    <row r="26" spans="2:3" x14ac:dyDescent="0.2">
      <c r="B26" s="136" t="s">
        <v>116</v>
      </c>
      <c r="C26" s="145">
        <v>130</v>
      </c>
    </row>
    <row r="27" spans="2:3" x14ac:dyDescent="0.2">
      <c r="B27" s="137" t="s">
        <v>163</v>
      </c>
      <c r="C27" s="146">
        <v>98</v>
      </c>
    </row>
    <row r="28" spans="2:3" x14ac:dyDescent="0.2">
      <c r="B28" s="137" t="s">
        <v>117</v>
      </c>
      <c r="C28" s="146"/>
    </row>
    <row r="29" spans="2:3" ht="15.75" thickBot="1" x14ac:dyDescent="0.25">
      <c r="B29" s="138" t="s">
        <v>164</v>
      </c>
      <c r="C29" s="147">
        <v>1</v>
      </c>
    </row>
    <row r="30" spans="2:3" x14ac:dyDescent="0.2">
      <c r="C30" s="9">
        <f>SUM(C26:C29)</f>
        <v>229</v>
      </c>
    </row>
  </sheetData>
  <mergeCells count="1">
    <mergeCell ref="B9:O9"/>
  </mergeCells>
  <printOptions horizontalCentered="1"/>
  <pageMargins left="0.42" right="0" top="0.59" bottom="0" header="0" footer="0"/>
  <pageSetup paperSize="9" scale="75" orientation="landscape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2017 </vt:lpstr>
      <vt:lpstr>CONSIG. M.P.</vt:lpstr>
      <vt:lpstr>DETENIDOS</vt:lpstr>
      <vt:lpstr>SALIDAS DIF.  MULTA</vt:lpstr>
      <vt:lpstr>AREA MEDICA</vt:lpstr>
      <vt:lpstr>CRUCEROS MAY  INCIDENCIA</vt:lpstr>
      <vt:lpstr>'CRUCEROS MAY  INCIDENCIA'!Área_de_impresión</vt:lpstr>
      <vt:lpstr>'ESTADO DE EBRIEDAD'!Área_de_impresión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2018-10-09T23:31:14Z</cp:lastPrinted>
  <dcterms:created xsi:type="dcterms:W3CDTF">2014-01-30T18:25:03Z</dcterms:created>
  <dcterms:modified xsi:type="dcterms:W3CDTF">2018-11-08T23:40:29Z</dcterms:modified>
</cp:coreProperties>
</file>